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Overal" sheetId="1" r:id="rId1"/>
    <sheet name="Hws" sheetId="2" r:id="rId2"/>
    <sheet name="quiz" sheetId="3" r:id="rId3"/>
    <sheet name="FinalProject" sheetId="4" r:id="rId4"/>
  </sheets>
  <definedNames>
    <definedName name="Name1">'Overal'!$B:$B</definedName>
  </definedNames>
  <calcPr fullCalcOnLoad="1"/>
</workbook>
</file>

<file path=xl/sharedStrings.xml><?xml version="1.0" encoding="utf-8"?>
<sst xmlns="http://schemas.openxmlformats.org/spreadsheetml/2006/main" count="49" uniqueCount="40">
  <si>
    <t>شماره دانشجويي</t>
  </si>
  <si>
    <t>رديف</t>
  </si>
  <si>
    <t>Min</t>
  </si>
  <si>
    <t>Max</t>
  </si>
  <si>
    <t>Aver</t>
  </si>
  <si>
    <t>نام خانوادگي</t>
  </si>
  <si>
    <t>تمرين1 از</t>
  </si>
  <si>
    <t>ميان‌ترم اول از</t>
  </si>
  <si>
    <t>ميان‌ترم اول پس از نمودار از</t>
  </si>
  <si>
    <t>ميان‌ترم دوم از</t>
  </si>
  <si>
    <t>ميان‌ترم دوم پس از نمودار از</t>
  </si>
  <si>
    <t>پايان‌ترم از</t>
  </si>
  <si>
    <t>پايان‌ترم پس از نمودار از</t>
  </si>
  <si>
    <t>تكاليف از</t>
  </si>
  <si>
    <t>تمرين 2 از</t>
  </si>
  <si>
    <t>تمرين 3 از</t>
  </si>
  <si>
    <t>تمرين 4 از</t>
  </si>
  <si>
    <t>تمرين 5 از</t>
  </si>
  <si>
    <t>تمرين 6 از</t>
  </si>
  <si>
    <t>تمرين 7 از</t>
  </si>
  <si>
    <t>تمرين 8 از</t>
  </si>
  <si>
    <t>جمع تمرين از</t>
  </si>
  <si>
    <t>اصالت پروژه از</t>
  </si>
  <si>
    <t>نمره خام نهايي از</t>
  </si>
  <si>
    <t>نمره نهايي از</t>
  </si>
  <si>
    <t>ساختار گزارش از</t>
  </si>
  <si>
    <t>کوئيز اول از</t>
  </si>
  <si>
    <t>کوئيز دوم از</t>
  </si>
  <si>
    <t>کوئيز سوم از</t>
  </si>
  <si>
    <t>کوئيز چهارم از</t>
  </si>
  <si>
    <t>نمره نهايي کوئيز از</t>
  </si>
  <si>
    <t>کوئيز از</t>
  </si>
  <si>
    <t>پروژه اختياري از</t>
  </si>
  <si>
    <t>رعايت نکات مندرج در الگوي گزارش نويسي از</t>
  </si>
  <si>
    <t>کيفيت نگارش از</t>
  </si>
  <si>
    <t>انطباق محتواي علمي گزارش با موارد خواسته شده از</t>
  </si>
  <si>
    <t>کامل بودن سي دي تحويلي از</t>
  </si>
  <si>
    <t>نمره نهايي پروژه از</t>
  </si>
  <si>
    <t>حضور از</t>
  </si>
  <si>
    <t>نمرات تا قبل از ظهر شنبه به آموزش ارسال می شود.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</si>
</sst>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Nazanin"/>
      <family val="0"/>
    </font>
    <font>
      <sz val="12"/>
      <color indexed="48"/>
      <name val="Nazanin"/>
      <family val="0"/>
    </font>
    <font>
      <sz val="12"/>
      <color indexed="10"/>
      <name val="Nazanin"/>
      <family val="0"/>
    </font>
    <font>
      <sz val="12"/>
      <color indexed="17"/>
      <name val="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2"/>
      <name val="Nazanin"/>
      <family val="0"/>
    </font>
    <font>
      <sz val="12"/>
      <color indexed="12"/>
      <name val="Nazanin"/>
      <family val="0"/>
    </font>
    <font>
      <b/>
      <sz val="12"/>
      <color indexed="10"/>
      <name val="Nazanin"/>
      <family val="0"/>
    </font>
    <font>
      <sz val="20"/>
      <color indexed="10"/>
      <name val="Nazani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1" bestFit="1" customWidth="1"/>
    <col min="2" max="2" width="13.00390625" style="1" bestFit="1" customWidth="1"/>
    <col min="3" max="3" width="10.421875" style="1" bestFit="1" customWidth="1"/>
    <col min="4" max="4" width="21.00390625" style="1" bestFit="1" customWidth="1"/>
    <col min="5" max="5" width="11.28125" style="1" bestFit="1" customWidth="1"/>
    <col min="6" max="6" width="21.140625" style="1" bestFit="1" customWidth="1"/>
    <col min="7" max="7" width="8.57421875" style="1" bestFit="1" customWidth="1"/>
    <col min="8" max="8" width="18.421875" style="1" bestFit="1" customWidth="1"/>
    <col min="9" max="11" width="8.28125" style="1" customWidth="1"/>
    <col min="12" max="12" width="8.57421875" style="1" customWidth="1"/>
    <col min="13" max="13" width="12.7109375" style="1" bestFit="1" customWidth="1"/>
    <col min="14" max="14" width="13.00390625" style="1" customWidth="1"/>
    <col min="15" max="15" width="10.00390625" style="1" bestFit="1" customWidth="1"/>
    <col min="16" max="16" width="8.140625" style="1" customWidth="1"/>
    <col min="17" max="17" width="12.57421875" style="1" customWidth="1"/>
    <col min="18" max="16384" width="9.140625" style="1" customWidth="1"/>
  </cols>
  <sheetData>
    <row r="1" spans="3:4" ht="31.5">
      <c r="C1" s="10"/>
      <c r="D1" s="12" t="s">
        <v>39</v>
      </c>
    </row>
    <row r="2" spans="1:15" ht="18.75">
      <c r="A2" s="1" t="s">
        <v>1</v>
      </c>
      <c r="B2" s="1" t="s">
        <v>0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31</v>
      </c>
      <c r="K2" s="1" t="s">
        <v>38</v>
      </c>
      <c r="L2" s="1" t="s">
        <v>38</v>
      </c>
      <c r="M2" s="1" t="s">
        <v>32</v>
      </c>
      <c r="N2" s="1" t="s">
        <v>23</v>
      </c>
      <c r="O2" s="1" t="s">
        <v>24</v>
      </c>
    </row>
    <row r="3" spans="3:15" ht="18.75">
      <c r="C3" s="7">
        <v>20</v>
      </c>
      <c r="D3" s="7">
        <v>20</v>
      </c>
      <c r="E3" s="7">
        <v>20</v>
      </c>
      <c r="F3" s="7">
        <v>20</v>
      </c>
      <c r="G3" s="7">
        <v>20</v>
      </c>
      <c r="H3" s="7">
        <v>20</v>
      </c>
      <c r="I3" s="7">
        <f>Hws!L3*2.5/425</f>
        <v>2.5</v>
      </c>
      <c r="J3" s="7">
        <f>quiz!H3/40</f>
        <v>0.5</v>
      </c>
      <c r="K3" s="7">
        <v>13</v>
      </c>
      <c r="L3" s="7">
        <v>1</v>
      </c>
      <c r="M3" s="7">
        <f>FinalProject!J3</f>
        <v>2</v>
      </c>
      <c r="N3" s="7">
        <f>D3*4/20+F3*5/20+H3*8/20+I3+J3+L3+M3</f>
        <v>23</v>
      </c>
      <c r="O3" s="7">
        <v>20</v>
      </c>
    </row>
    <row r="4" spans="1:17" ht="18.75">
      <c r="A4" s="1">
        <v>1</v>
      </c>
      <c r="B4" s="9">
        <v>83105011</v>
      </c>
      <c r="J4" s="1">
        <f>quiz!H4/40</f>
        <v>0</v>
      </c>
      <c r="Q4" s="5"/>
    </row>
    <row r="5" spans="1:15" ht="18.75">
      <c r="A5" s="1">
        <v>2</v>
      </c>
      <c r="B5" s="9">
        <v>83107248</v>
      </c>
      <c r="C5" s="1">
        <v>8.5</v>
      </c>
      <c r="D5" s="1">
        <f aca="true" t="shared" si="0" ref="D5:D35">C5+1</f>
        <v>9.5</v>
      </c>
      <c r="E5" s="1">
        <v>9</v>
      </c>
      <c r="F5" s="1">
        <f aca="true" t="shared" si="1" ref="F5:F35">E5+1</f>
        <v>10</v>
      </c>
      <c r="G5" s="1">
        <v>5.5</v>
      </c>
      <c r="H5" s="1">
        <f>(G5+4)*1.1</f>
        <v>10.450000000000001</v>
      </c>
      <c r="I5" s="1">
        <f>Hws!L5*2.5/425</f>
        <v>1.938235294117647</v>
      </c>
      <c r="J5" s="1">
        <f>quiz!H5/40</f>
        <v>0.25</v>
      </c>
      <c r="K5" s="1">
        <v>1</v>
      </c>
      <c r="L5" s="1">
        <f>(K5-1)/12</f>
        <v>0</v>
      </c>
      <c r="N5" s="1">
        <f aca="true" t="shared" si="2" ref="N5:N36">D5*4/20+F5*5/20+H5*8/20+I5+J5+L5+M5</f>
        <v>10.768235294117648</v>
      </c>
      <c r="O5" s="1">
        <v>10.8</v>
      </c>
    </row>
    <row r="6" spans="1:12" ht="18.75">
      <c r="A6" s="1">
        <v>3</v>
      </c>
      <c r="B6" s="9">
        <v>83107729</v>
      </c>
      <c r="C6" s="1">
        <v>5.5</v>
      </c>
      <c r="D6" s="1">
        <f t="shared" si="0"/>
        <v>6.5</v>
      </c>
      <c r="E6" s="1">
        <v>5</v>
      </c>
      <c r="F6" s="1">
        <f t="shared" si="1"/>
        <v>6</v>
      </c>
      <c r="I6" s="1">
        <f>Hws!L6*2.5/425</f>
        <v>0.3205882352941177</v>
      </c>
      <c r="J6" s="1">
        <f>quiz!H6/40</f>
        <v>0</v>
      </c>
      <c r="K6" s="1">
        <v>7</v>
      </c>
      <c r="L6" s="1">
        <f aca="true" t="shared" si="3" ref="L6:L35">(K6-1)/12</f>
        <v>0.5</v>
      </c>
    </row>
    <row r="7" spans="1:15" ht="18.75">
      <c r="A7" s="1">
        <v>4</v>
      </c>
      <c r="B7" s="9">
        <v>85101295</v>
      </c>
      <c r="C7" s="1">
        <v>13.5</v>
      </c>
      <c r="D7" s="1">
        <f t="shared" si="0"/>
        <v>14.5</v>
      </c>
      <c r="E7" s="1">
        <v>12.5</v>
      </c>
      <c r="F7" s="1">
        <f t="shared" si="1"/>
        <v>13.5</v>
      </c>
      <c r="G7" s="1">
        <v>4.5</v>
      </c>
      <c r="H7" s="1">
        <f aca="true" t="shared" si="4" ref="H6:H35">(G7+4)*1.1</f>
        <v>9.350000000000001</v>
      </c>
      <c r="I7" s="1">
        <f>Hws!L7*2.5/425</f>
        <v>1.2176470588235293</v>
      </c>
      <c r="J7" s="1">
        <f>quiz!H7/40</f>
        <v>0.5</v>
      </c>
      <c r="K7" s="1">
        <v>6</v>
      </c>
      <c r="L7" s="1">
        <f t="shared" si="3"/>
        <v>0.4166666666666667</v>
      </c>
      <c r="M7" s="1">
        <f>FinalProject!J7</f>
        <v>1.485</v>
      </c>
      <c r="N7" s="1">
        <f t="shared" si="2"/>
        <v>13.634313725490195</v>
      </c>
      <c r="O7" s="1">
        <v>13.8</v>
      </c>
    </row>
    <row r="8" spans="1:15" ht="18.75">
      <c r="A8" s="1">
        <v>5</v>
      </c>
      <c r="B8" s="9">
        <v>86100076</v>
      </c>
      <c r="C8" s="1">
        <v>11.5</v>
      </c>
      <c r="D8" s="1">
        <f t="shared" si="0"/>
        <v>12.5</v>
      </c>
      <c r="E8" s="1">
        <v>12</v>
      </c>
      <c r="F8" s="1">
        <f t="shared" si="1"/>
        <v>13</v>
      </c>
      <c r="G8" s="1">
        <v>4.75</v>
      </c>
      <c r="H8" s="1">
        <f t="shared" si="4"/>
        <v>9.625</v>
      </c>
      <c r="I8" s="1">
        <f>Hws!L8*2.5/425</f>
        <v>1.4697058823529412</v>
      </c>
      <c r="J8" s="1">
        <f>quiz!H8/40</f>
        <v>0.375</v>
      </c>
      <c r="K8" s="1">
        <v>7</v>
      </c>
      <c r="L8" s="1">
        <f t="shared" si="3"/>
        <v>0.5</v>
      </c>
      <c r="M8" s="1">
        <f>FinalProject!J8</f>
        <v>2</v>
      </c>
      <c r="N8" s="1">
        <f t="shared" si="2"/>
        <v>13.944705882352942</v>
      </c>
      <c r="O8" s="1">
        <v>14</v>
      </c>
    </row>
    <row r="9" spans="1:15" ht="18.75">
      <c r="A9" s="1">
        <v>6</v>
      </c>
      <c r="B9" s="9">
        <v>86100268</v>
      </c>
      <c r="C9" s="1">
        <v>9.5</v>
      </c>
      <c r="D9" s="1">
        <f t="shared" si="0"/>
        <v>10.5</v>
      </c>
      <c r="E9" s="1">
        <v>10.5</v>
      </c>
      <c r="F9" s="1">
        <f t="shared" si="1"/>
        <v>11.5</v>
      </c>
      <c r="G9" s="1">
        <v>5.25</v>
      </c>
      <c r="H9" s="1">
        <f t="shared" si="4"/>
        <v>10.175</v>
      </c>
      <c r="I9" s="1">
        <f>Hws!L9*2.5/425</f>
        <v>1.9411764705882353</v>
      </c>
      <c r="J9" s="1">
        <f>quiz!H9/40</f>
        <v>0</v>
      </c>
      <c r="K9" s="1">
        <v>6</v>
      </c>
      <c r="L9" s="1">
        <f t="shared" si="3"/>
        <v>0.4166666666666667</v>
      </c>
      <c r="M9" s="1">
        <f>FinalProject!J9</f>
        <v>1.6200000000000003</v>
      </c>
      <c r="N9" s="1">
        <f t="shared" si="2"/>
        <v>13.022843137254903</v>
      </c>
      <c r="O9" s="1">
        <v>13.1</v>
      </c>
    </row>
    <row r="10" spans="1:15" ht="18.75">
      <c r="A10" s="1">
        <v>7</v>
      </c>
      <c r="B10" s="9">
        <v>86100665</v>
      </c>
      <c r="C10" s="1">
        <v>11</v>
      </c>
      <c r="D10" s="1">
        <f t="shared" si="0"/>
        <v>12</v>
      </c>
      <c r="E10" s="1">
        <v>11</v>
      </c>
      <c r="F10" s="1">
        <f t="shared" si="1"/>
        <v>12</v>
      </c>
      <c r="G10" s="1">
        <v>4</v>
      </c>
      <c r="H10" s="1">
        <f t="shared" si="4"/>
        <v>8.8</v>
      </c>
      <c r="I10" s="1">
        <f>Hws!L10*2.5/425</f>
        <v>1.5211764705882354</v>
      </c>
      <c r="J10" s="1">
        <f>quiz!H10/40</f>
        <v>0.5</v>
      </c>
      <c r="K10" s="1">
        <v>10</v>
      </c>
      <c r="L10" s="1">
        <f t="shared" si="3"/>
        <v>0.75</v>
      </c>
      <c r="M10" s="1">
        <f>FinalProject!J10</f>
        <v>0.25</v>
      </c>
      <c r="N10" s="1">
        <f t="shared" si="2"/>
        <v>11.941176470588237</v>
      </c>
      <c r="O10" s="1">
        <v>12</v>
      </c>
    </row>
    <row r="11" spans="1:15" ht="18.75">
      <c r="A11" s="1">
        <v>8</v>
      </c>
      <c r="B11" s="9">
        <v>86101394</v>
      </c>
      <c r="C11" s="1">
        <v>13.5</v>
      </c>
      <c r="D11" s="1">
        <f t="shared" si="0"/>
        <v>14.5</v>
      </c>
      <c r="E11" s="1">
        <v>10</v>
      </c>
      <c r="F11" s="1">
        <f t="shared" si="1"/>
        <v>11</v>
      </c>
      <c r="G11" s="1">
        <v>4.25</v>
      </c>
      <c r="H11" s="1">
        <f t="shared" si="4"/>
        <v>9.075000000000001</v>
      </c>
      <c r="I11" s="1">
        <f>Hws!L11*2.5/425</f>
        <v>2.023529411764706</v>
      </c>
      <c r="J11" s="1">
        <f>quiz!H11/40</f>
        <v>0.5</v>
      </c>
      <c r="K11" s="1">
        <v>8</v>
      </c>
      <c r="L11" s="1">
        <f t="shared" si="3"/>
        <v>0.5833333333333334</v>
      </c>
      <c r="M11" s="1">
        <f>FinalProject!J11</f>
        <v>1.5600000000000003</v>
      </c>
      <c r="N11" s="1">
        <f t="shared" si="2"/>
        <v>13.946862745098041</v>
      </c>
      <c r="O11" s="1">
        <v>14</v>
      </c>
    </row>
    <row r="12" spans="1:15" ht="18.75">
      <c r="A12" s="1">
        <v>9</v>
      </c>
      <c r="B12" s="9">
        <v>86101518</v>
      </c>
      <c r="C12" s="1">
        <v>17</v>
      </c>
      <c r="D12" s="1">
        <f t="shared" si="0"/>
        <v>18</v>
      </c>
      <c r="E12" s="1">
        <v>12.5</v>
      </c>
      <c r="F12" s="1">
        <f t="shared" si="1"/>
        <v>13.5</v>
      </c>
      <c r="G12" s="1">
        <v>7.5</v>
      </c>
      <c r="H12" s="1">
        <f t="shared" si="4"/>
        <v>12.65</v>
      </c>
      <c r="I12" s="1">
        <f>Hws!L12*2.5/425</f>
        <v>1.9911764705882353</v>
      </c>
      <c r="J12" s="1">
        <f>quiz!H12/40</f>
        <v>0.5</v>
      </c>
      <c r="K12" s="1">
        <v>9</v>
      </c>
      <c r="L12" s="1">
        <f t="shared" si="3"/>
        <v>0.6666666666666666</v>
      </c>
      <c r="M12" s="1">
        <f>FinalProject!J12</f>
        <v>1.7550000000000001</v>
      </c>
      <c r="N12" s="1">
        <f t="shared" si="2"/>
        <v>16.947843137254903</v>
      </c>
      <c r="O12" s="1">
        <v>17</v>
      </c>
    </row>
    <row r="13" spans="1:15" ht="18.75">
      <c r="A13" s="1">
        <v>10</v>
      </c>
      <c r="B13" s="9">
        <v>86101542</v>
      </c>
      <c r="C13" s="1">
        <v>12</v>
      </c>
      <c r="D13" s="1">
        <f t="shared" si="0"/>
        <v>13</v>
      </c>
      <c r="E13" s="1">
        <v>13.5</v>
      </c>
      <c r="F13" s="1">
        <f t="shared" si="1"/>
        <v>14.5</v>
      </c>
      <c r="G13" s="1">
        <v>6.75</v>
      </c>
      <c r="H13" s="1">
        <f t="shared" si="4"/>
        <v>11.825000000000001</v>
      </c>
      <c r="I13" s="1">
        <f>Hws!L13*2.5/425</f>
        <v>1.9508823529411765</v>
      </c>
      <c r="J13" s="1">
        <f>quiz!H13/40</f>
        <v>0</v>
      </c>
      <c r="K13" s="1">
        <v>6</v>
      </c>
      <c r="L13" s="1">
        <f t="shared" si="3"/>
        <v>0.4166666666666667</v>
      </c>
      <c r="M13" s="1">
        <f>FinalProject!J13</f>
        <v>2</v>
      </c>
      <c r="N13" s="1">
        <f t="shared" si="2"/>
        <v>15.322549019607843</v>
      </c>
      <c r="O13" s="1">
        <v>15.4</v>
      </c>
    </row>
    <row r="14" spans="1:15" ht="18.75">
      <c r="A14" s="1">
        <v>11</v>
      </c>
      <c r="B14" s="9">
        <v>86101586</v>
      </c>
      <c r="C14" s="1">
        <v>9.5</v>
      </c>
      <c r="D14" s="1">
        <f t="shared" si="0"/>
        <v>10.5</v>
      </c>
      <c r="E14" s="1">
        <v>12.5</v>
      </c>
      <c r="F14" s="1">
        <f t="shared" si="1"/>
        <v>13.5</v>
      </c>
      <c r="G14" s="1">
        <v>6</v>
      </c>
      <c r="H14" s="1">
        <f t="shared" si="4"/>
        <v>11</v>
      </c>
      <c r="I14" s="1">
        <f>Hws!L14*2.5/425</f>
        <v>2.1619117647058825</v>
      </c>
      <c r="J14" s="1">
        <f>quiz!H14/40</f>
        <v>0.375</v>
      </c>
      <c r="K14" s="1">
        <v>11</v>
      </c>
      <c r="L14" s="1">
        <f t="shared" si="3"/>
        <v>0.8333333333333334</v>
      </c>
      <c r="M14" s="1">
        <f>FinalProject!J14</f>
        <v>0.25</v>
      </c>
      <c r="N14" s="1">
        <f t="shared" si="2"/>
        <v>13.495245098039216</v>
      </c>
      <c r="O14" s="1">
        <v>13.5</v>
      </c>
    </row>
    <row r="15" spans="1:15" ht="18.75">
      <c r="A15" s="1">
        <v>12</v>
      </c>
      <c r="B15" s="9">
        <v>86102463</v>
      </c>
      <c r="C15" s="1">
        <v>12</v>
      </c>
      <c r="D15" s="1">
        <f t="shared" si="0"/>
        <v>13</v>
      </c>
      <c r="E15" s="1">
        <v>12</v>
      </c>
      <c r="F15" s="1">
        <f t="shared" si="1"/>
        <v>13</v>
      </c>
      <c r="G15" s="1">
        <v>3.5</v>
      </c>
      <c r="H15" s="1">
        <f t="shared" si="4"/>
        <v>8.25</v>
      </c>
      <c r="I15" s="1">
        <f>Hws!L15*2.5/425</f>
        <v>1.6529411764705881</v>
      </c>
      <c r="J15" s="1">
        <f>quiz!H15/40</f>
        <v>0.5</v>
      </c>
      <c r="K15" s="1">
        <v>13</v>
      </c>
      <c r="L15" s="1">
        <f t="shared" si="3"/>
        <v>1</v>
      </c>
      <c r="M15" s="1">
        <f>FinalProject!J15</f>
        <v>0.55</v>
      </c>
      <c r="N15" s="1">
        <f t="shared" si="2"/>
        <v>12.852941176470587</v>
      </c>
      <c r="O15" s="1">
        <v>12.9</v>
      </c>
    </row>
    <row r="16" spans="1:15" ht="18.75">
      <c r="A16" s="1">
        <v>13</v>
      </c>
      <c r="B16" s="9">
        <v>86102571</v>
      </c>
      <c r="C16" s="1">
        <v>15</v>
      </c>
      <c r="D16" s="1">
        <f t="shared" si="0"/>
        <v>16</v>
      </c>
      <c r="E16" s="1">
        <v>14.5</v>
      </c>
      <c r="F16" s="1">
        <f t="shared" si="1"/>
        <v>15.5</v>
      </c>
      <c r="G16" s="1">
        <v>7</v>
      </c>
      <c r="H16" s="1">
        <f t="shared" si="4"/>
        <v>12.100000000000001</v>
      </c>
      <c r="I16" s="1">
        <f>Hws!L16*2.5/425</f>
        <v>1.9705882352941178</v>
      </c>
      <c r="J16" s="1">
        <f>quiz!H16/40</f>
        <v>0.5</v>
      </c>
      <c r="K16" s="1">
        <v>13</v>
      </c>
      <c r="L16" s="1">
        <f t="shared" si="3"/>
        <v>1</v>
      </c>
      <c r="N16" s="1">
        <f t="shared" si="2"/>
        <v>15.385588235294119</v>
      </c>
      <c r="O16" s="1">
        <v>15.5</v>
      </c>
    </row>
    <row r="17" spans="1:15" ht="18.75">
      <c r="A17" s="1">
        <v>14</v>
      </c>
      <c r="B17" s="9">
        <v>86102774</v>
      </c>
      <c r="C17" s="1">
        <v>14.5</v>
      </c>
      <c r="D17" s="1">
        <f t="shared" si="0"/>
        <v>15.5</v>
      </c>
      <c r="E17" s="1">
        <v>11.5</v>
      </c>
      <c r="F17" s="1">
        <f t="shared" si="1"/>
        <v>12.5</v>
      </c>
      <c r="G17" s="1">
        <v>4.75</v>
      </c>
      <c r="H17" s="1">
        <f t="shared" si="4"/>
        <v>9.625</v>
      </c>
      <c r="I17" s="1">
        <f>Hws!L17*2.5/425</f>
        <v>1.8911764705882352</v>
      </c>
      <c r="J17" s="1">
        <f>quiz!H17/40</f>
        <v>0.5</v>
      </c>
      <c r="K17" s="1">
        <v>11</v>
      </c>
      <c r="L17" s="1">
        <f t="shared" si="3"/>
        <v>0.8333333333333334</v>
      </c>
      <c r="M17" s="1">
        <f>FinalProject!J17</f>
        <v>1.5600000000000003</v>
      </c>
      <c r="N17" s="1">
        <f t="shared" si="2"/>
        <v>14.859509803921569</v>
      </c>
      <c r="O17" s="1">
        <v>14.9</v>
      </c>
    </row>
    <row r="18" spans="1:15" ht="18.75">
      <c r="A18" s="1">
        <v>15</v>
      </c>
      <c r="B18" s="9">
        <v>86103232</v>
      </c>
      <c r="C18" s="1">
        <v>15</v>
      </c>
      <c r="D18" s="1">
        <f t="shared" si="0"/>
        <v>16</v>
      </c>
      <c r="E18" s="1">
        <v>17</v>
      </c>
      <c r="F18" s="1">
        <f t="shared" si="1"/>
        <v>18</v>
      </c>
      <c r="G18" s="1">
        <v>6.5</v>
      </c>
      <c r="H18" s="1">
        <f t="shared" si="4"/>
        <v>11.55</v>
      </c>
      <c r="I18" s="1">
        <f>Hws!L18*2.5/425</f>
        <v>1.8941176470588235</v>
      </c>
      <c r="J18" s="1">
        <f>quiz!H18/40</f>
        <v>0.5</v>
      </c>
      <c r="K18" s="1">
        <v>12</v>
      </c>
      <c r="L18" s="1">
        <f t="shared" si="3"/>
        <v>0.9166666666666666</v>
      </c>
      <c r="M18" s="1">
        <f>FinalProject!J18</f>
        <v>1.6</v>
      </c>
      <c r="N18" s="1">
        <f t="shared" si="2"/>
        <v>17.23078431372549</v>
      </c>
      <c r="O18" s="1">
        <v>17.4</v>
      </c>
    </row>
    <row r="19" spans="1:15" ht="18.75">
      <c r="A19" s="1">
        <v>16</v>
      </c>
      <c r="B19" s="9">
        <v>86104118</v>
      </c>
      <c r="C19" s="1">
        <v>9.5</v>
      </c>
      <c r="D19" s="1">
        <f t="shared" si="0"/>
        <v>10.5</v>
      </c>
      <c r="E19" s="1">
        <v>13.5</v>
      </c>
      <c r="F19" s="1">
        <f t="shared" si="1"/>
        <v>14.5</v>
      </c>
      <c r="G19" s="1">
        <v>3.25</v>
      </c>
      <c r="H19" s="1">
        <f t="shared" si="4"/>
        <v>7.9750000000000005</v>
      </c>
      <c r="I19" s="1">
        <f>Hws!L19*2.5/425</f>
        <v>1.1441176470588235</v>
      </c>
      <c r="J19" s="1">
        <f>quiz!H19/40</f>
        <v>0</v>
      </c>
      <c r="K19" s="1">
        <v>8</v>
      </c>
      <c r="L19" s="1">
        <f t="shared" si="3"/>
        <v>0.5833333333333334</v>
      </c>
      <c r="M19" s="1">
        <f>FinalProject!J19</f>
        <v>0.55</v>
      </c>
      <c r="N19" s="1">
        <f t="shared" si="2"/>
        <v>11.192450980392158</v>
      </c>
      <c r="O19" s="1">
        <v>11.2</v>
      </c>
    </row>
    <row r="20" spans="1:15" ht="18.75">
      <c r="A20" s="1">
        <v>17</v>
      </c>
      <c r="B20" s="9">
        <v>86104131</v>
      </c>
      <c r="C20" s="1">
        <v>16.5</v>
      </c>
      <c r="D20" s="1">
        <f t="shared" si="0"/>
        <v>17.5</v>
      </c>
      <c r="E20" s="1">
        <v>9.5</v>
      </c>
      <c r="F20" s="1">
        <f t="shared" si="1"/>
        <v>10.5</v>
      </c>
      <c r="G20" s="1">
        <v>3.75</v>
      </c>
      <c r="H20" s="1">
        <f t="shared" si="4"/>
        <v>8.525</v>
      </c>
      <c r="I20" s="1">
        <f>Hws!L20*2.5/425</f>
        <v>1.4920588235294117</v>
      </c>
      <c r="J20" s="1">
        <f>quiz!H20/40</f>
        <v>0</v>
      </c>
      <c r="K20" s="1">
        <v>4</v>
      </c>
      <c r="L20" s="1">
        <f t="shared" si="3"/>
        <v>0.25</v>
      </c>
      <c r="M20" s="1">
        <f>FinalProject!J20</f>
        <v>1.6200000000000003</v>
      </c>
      <c r="N20" s="1">
        <f t="shared" si="2"/>
        <v>12.897058823529413</v>
      </c>
      <c r="O20" s="1">
        <v>12.9</v>
      </c>
    </row>
    <row r="21" spans="1:15" ht="18.75">
      <c r="A21" s="1">
        <v>18</v>
      </c>
      <c r="B21" s="9">
        <v>86104601</v>
      </c>
      <c r="C21" s="1">
        <v>11</v>
      </c>
      <c r="D21" s="1">
        <f t="shared" si="0"/>
        <v>12</v>
      </c>
      <c r="E21" s="1">
        <v>7.5</v>
      </c>
      <c r="F21" s="1">
        <f t="shared" si="1"/>
        <v>8.5</v>
      </c>
      <c r="G21" s="1">
        <v>2.5</v>
      </c>
      <c r="H21" s="1">
        <f t="shared" si="4"/>
        <v>7.15</v>
      </c>
      <c r="I21" s="1">
        <f>Hws!L21*2.5/425</f>
        <v>1.2476470588235293</v>
      </c>
      <c r="J21" s="1">
        <f>quiz!H21/40</f>
        <v>0</v>
      </c>
      <c r="K21" s="1">
        <v>7</v>
      </c>
      <c r="L21" s="1">
        <f t="shared" si="3"/>
        <v>0.5</v>
      </c>
      <c r="M21" s="1">
        <f>FinalProject!J21</f>
        <v>1.8</v>
      </c>
      <c r="N21" s="1">
        <f t="shared" si="2"/>
        <v>10.93264705882353</v>
      </c>
      <c r="O21" s="1">
        <v>11</v>
      </c>
    </row>
    <row r="22" spans="1:15" ht="18.75">
      <c r="A22" s="1">
        <v>19</v>
      </c>
      <c r="B22" s="9">
        <v>86104859</v>
      </c>
      <c r="C22" s="1">
        <v>18</v>
      </c>
      <c r="D22" s="1">
        <f t="shared" si="0"/>
        <v>19</v>
      </c>
      <c r="E22" s="1">
        <v>15.5</v>
      </c>
      <c r="F22" s="1">
        <f t="shared" si="1"/>
        <v>16.5</v>
      </c>
      <c r="G22" s="1">
        <v>9.25</v>
      </c>
      <c r="H22" s="1">
        <f t="shared" si="4"/>
        <v>14.575000000000001</v>
      </c>
      <c r="I22" s="1">
        <f>Hws!L22*2.5/425</f>
        <v>2.0894117647058823</v>
      </c>
      <c r="J22" s="1">
        <f>quiz!H22/40</f>
        <v>0.5</v>
      </c>
      <c r="K22" s="1">
        <v>8</v>
      </c>
      <c r="L22" s="1">
        <f t="shared" si="3"/>
        <v>0.5833333333333334</v>
      </c>
      <c r="M22" s="1">
        <f>FinalProject!J22</f>
        <v>1.8</v>
      </c>
      <c r="N22" s="1">
        <f t="shared" si="2"/>
        <v>18.727745098039215</v>
      </c>
      <c r="O22" s="1">
        <v>18.8</v>
      </c>
    </row>
    <row r="23" spans="1:15" ht="18.75">
      <c r="A23" s="1">
        <v>20</v>
      </c>
      <c r="B23" s="9">
        <v>86105006</v>
      </c>
      <c r="C23" s="1">
        <v>16.5</v>
      </c>
      <c r="D23" s="1">
        <f t="shared" si="0"/>
        <v>17.5</v>
      </c>
      <c r="E23" s="1">
        <v>11.5</v>
      </c>
      <c r="F23" s="1">
        <f t="shared" si="1"/>
        <v>12.5</v>
      </c>
      <c r="G23" s="1">
        <v>4.75</v>
      </c>
      <c r="H23" s="1">
        <f t="shared" si="4"/>
        <v>9.625</v>
      </c>
      <c r="I23" s="1">
        <f>Hws!L23*2.5/425</f>
        <v>2.1444117647058825</v>
      </c>
      <c r="J23" s="1">
        <f>quiz!H23/40</f>
        <v>0.5</v>
      </c>
      <c r="K23" s="1">
        <v>13</v>
      </c>
      <c r="L23" s="1">
        <f t="shared" si="3"/>
        <v>1</v>
      </c>
      <c r="M23" s="1">
        <f>FinalProject!J23</f>
        <v>2</v>
      </c>
      <c r="N23" s="1">
        <f t="shared" si="2"/>
        <v>16.11941176470588</v>
      </c>
      <c r="O23" s="1">
        <v>16.2</v>
      </c>
    </row>
    <row r="24" spans="1:15" ht="18.75">
      <c r="A24" s="1">
        <v>21</v>
      </c>
      <c r="B24" s="9">
        <v>86105096</v>
      </c>
      <c r="C24" s="1">
        <v>13.5</v>
      </c>
      <c r="D24" s="1">
        <f>C24+1</f>
        <v>14.5</v>
      </c>
      <c r="E24" s="1">
        <v>14</v>
      </c>
      <c r="F24" s="1">
        <f t="shared" si="1"/>
        <v>15</v>
      </c>
      <c r="G24" s="1">
        <v>4.5</v>
      </c>
      <c r="H24" s="1">
        <f t="shared" si="4"/>
        <v>9.350000000000001</v>
      </c>
      <c r="I24" s="1">
        <f>Hws!L24*2.5/425</f>
        <v>1.9352941176470588</v>
      </c>
      <c r="J24" s="1">
        <f>quiz!H24/40</f>
        <v>0.5</v>
      </c>
      <c r="K24" s="1">
        <v>9</v>
      </c>
      <c r="L24" s="1">
        <f t="shared" si="3"/>
        <v>0.6666666666666666</v>
      </c>
      <c r="M24" s="1">
        <f>FinalProject!J24</f>
        <v>1.7000000000000002</v>
      </c>
      <c r="N24" s="1">
        <f t="shared" si="2"/>
        <v>15.191960784313725</v>
      </c>
      <c r="O24" s="1">
        <v>15.2</v>
      </c>
    </row>
    <row r="25" spans="1:15" ht="18.75">
      <c r="A25" s="1">
        <v>22</v>
      </c>
      <c r="B25" s="9">
        <v>86105458</v>
      </c>
      <c r="C25" s="1">
        <v>12.5</v>
      </c>
      <c r="D25" s="1">
        <f t="shared" si="0"/>
        <v>13.5</v>
      </c>
      <c r="E25" s="1">
        <v>14.5</v>
      </c>
      <c r="F25" s="1">
        <f t="shared" si="1"/>
        <v>15.5</v>
      </c>
      <c r="G25" s="1">
        <v>4.75</v>
      </c>
      <c r="H25" s="1">
        <f t="shared" si="4"/>
        <v>9.625</v>
      </c>
      <c r="I25" s="1">
        <f>Hws!L25*2.5/425</f>
        <v>1.9058823529411764</v>
      </c>
      <c r="J25" s="1">
        <f>quiz!H25/40</f>
        <v>0.5</v>
      </c>
      <c r="K25" s="1">
        <v>9</v>
      </c>
      <c r="L25" s="1">
        <f t="shared" si="3"/>
        <v>0.6666666666666666</v>
      </c>
      <c r="M25" s="1">
        <f>FinalProject!J25</f>
        <v>1.35</v>
      </c>
      <c r="N25" s="1">
        <f>D25*4/20+F25*5/20+H25*8/20+I25+J25+L25+M25</f>
        <v>14.847549019607843</v>
      </c>
      <c r="O25" s="1">
        <v>14.9</v>
      </c>
    </row>
    <row r="26" spans="1:15" ht="18.75">
      <c r="A26" s="1">
        <v>23</v>
      </c>
      <c r="B26" s="9">
        <v>86105906</v>
      </c>
      <c r="C26" s="1">
        <v>14</v>
      </c>
      <c r="D26" s="1">
        <f t="shared" si="0"/>
        <v>15</v>
      </c>
      <c r="E26" s="1">
        <v>9</v>
      </c>
      <c r="F26" s="1">
        <f t="shared" si="1"/>
        <v>10</v>
      </c>
      <c r="G26" s="1">
        <v>7.75</v>
      </c>
      <c r="H26" s="1">
        <f t="shared" si="4"/>
        <v>12.925</v>
      </c>
      <c r="I26" s="1">
        <f>Hws!L26*2.5/425</f>
        <v>1.9441176470588235</v>
      </c>
      <c r="J26" s="1">
        <f>quiz!H26/40</f>
        <v>0.5</v>
      </c>
      <c r="K26" s="1">
        <v>11</v>
      </c>
      <c r="L26" s="1">
        <f t="shared" si="3"/>
        <v>0.8333333333333334</v>
      </c>
      <c r="M26" s="1">
        <f>FinalProject!J26</f>
        <v>1.485</v>
      </c>
      <c r="N26" s="1">
        <f t="shared" si="2"/>
        <v>15.432450980392156</v>
      </c>
      <c r="O26" s="1">
        <v>15.5</v>
      </c>
    </row>
    <row r="27" spans="1:15" ht="18.75">
      <c r="A27" s="1">
        <v>24</v>
      </c>
      <c r="B27" s="9">
        <v>86106527</v>
      </c>
      <c r="C27" s="1">
        <v>14</v>
      </c>
      <c r="D27" s="1">
        <f t="shared" si="0"/>
        <v>15</v>
      </c>
      <c r="E27" s="1">
        <v>13</v>
      </c>
      <c r="F27" s="1">
        <f t="shared" si="1"/>
        <v>14</v>
      </c>
      <c r="G27" s="1">
        <v>8.25</v>
      </c>
      <c r="H27" s="1">
        <f t="shared" si="4"/>
        <v>13.475000000000001</v>
      </c>
      <c r="I27" s="1">
        <f>Hws!L27*2.5/425</f>
        <v>1.9</v>
      </c>
      <c r="J27" s="1">
        <f>quiz!H27/40</f>
        <v>0.25</v>
      </c>
      <c r="K27" s="1">
        <v>6</v>
      </c>
      <c r="L27" s="1">
        <f t="shared" si="3"/>
        <v>0.4166666666666667</v>
      </c>
      <c r="M27" s="1">
        <f>FinalProject!J27</f>
        <v>1.8</v>
      </c>
      <c r="N27" s="1">
        <f t="shared" si="2"/>
        <v>16.256666666666668</v>
      </c>
      <c r="O27" s="1">
        <v>16.3</v>
      </c>
    </row>
    <row r="28" spans="1:15" ht="18.75">
      <c r="A28" s="1">
        <v>25</v>
      </c>
      <c r="B28" s="9">
        <v>86106551</v>
      </c>
      <c r="C28" s="1">
        <v>13.5</v>
      </c>
      <c r="D28" s="1">
        <f t="shared" si="0"/>
        <v>14.5</v>
      </c>
      <c r="E28" s="1">
        <v>16</v>
      </c>
      <c r="F28" s="1">
        <f t="shared" si="1"/>
        <v>17</v>
      </c>
      <c r="G28" s="1">
        <v>5.5</v>
      </c>
      <c r="H28" s="1">
        <f t="shared" si="4"/>
        <v>10.450000000000001</v>
      </c>
      <c r="I28" s="1">
        <f>Hws!L28*2.5/425</f>
        <v>1.3294117647058823</v>
      </c>
      <c r="J28" s="1">
        <f>quiz!H28/40</f>
        <v>0.5</v>
      </c>
      <c r="K28" s="1">
        <v>9</v>
      </c>
      <c r="L28" s="1">
        <f t="shared" si="3"/>
        <v>0.6666666666666666</v>
      </c>
      <c r="M28" s="1">
        <f>FinalProject!J28</f>
        <v>1.7000000000000002</v>
      </c>
      <c r="N28" s="1">
        <f t="shared" si="2"/>
        <v>15.52607843137255</v>
      </c>
      <c r="O28" s="1">
        <v>15.6</v>
      </c>
    </row>
    <row r="29" spans="1:15" ht="18.75">
      <c r="A29" s="1">
        <v>26</v>
      </c>
      <c r="B29" s="9">
        <v>86106692</v>
      </c>
      <c r="C29" s="1">
        <v>12</v>
      </c>
      <c r="D29" s="1">
        <f t="shared" si="0"/>
        <v>13</v>
      </c>
      <c r="E29" s="1">
        <v>14</v>
      </c>
      <c r="F29" s="1">
        <f t="shared" si="1"/>
        <v>15</v>
      </c>
      <c r="G29" s="1">
        <v>10</v>
      </c>
      <c r="H29" s="1">
        <f t="shared" si="4"/>
        <v>15.400000000000002</v>
      </c>
      <c r="I29" s="1">
        <f>Hws!L29*2.5/425</f>
        <v>1.3838235294117647</v>
      </c>
      <c r="J29" s="1">
        <f>quiz!H29/40</f>
        <v>0.25</v>
      </c>
      <c r="K29" s="1">
        <v>11</v>
      </c>
      <c r="L29" s="1">
        <f t="shared" si="3"/>
        <v>0.8333333333333334</v>
      </c>
      <c r="M29" s="1">
        <f>FinalProject!J29</f>
        <v>1.6</v>
      </c>
      <c r="N29" s="1">
        <f t="shared" si="2"/>
        <v>16.5771568627451</v>
      </c>
      <c r="O29" s="1">
        <v>16.7</v>
      </c>
    </row>
    <row r="30" spans="1:15" ht="18.75">
      <c r="A30" s="1">
        <v>27</v>
      </c>
      <c r="B30" s="9">
        <v>86107342</v>
      </c>
      <c r="C30" s="1">
        <v>12.5</v>
      </c>
      <c r="D30" s="1">
        <f t="shared" si="0"/>
        <v>13.5</v>
      </c>
      <c r="E30" s="1">
        <v>15.5</v>
      </c>
      <c r="F30" s="1">
        <f t="shared" si="1"/>
        <v>16.5</v>
      </c>
      <c r="G30" s="1">
        <v>4.5</v>
      </c>
      <c r="H30" s="1">
        <f t="shared" si="4"/>
        <v>9.350000000000001</v>
      </c>
      <c r="I30" s="1">
        <f>Hws!L30*2.5/425</f>
        <v>1.9229411764705882</v>
      </c>
      <c r="J30" s="1">
        <f>quiz!H30/40</f>
        <v>0.5</v>
      </c>
      <c r="K30" s="1">
        <v>3</v>
      </c>
      <c r="L30" s="1">
        <f t="shared" si="3"/>
        <v>0.16666666666666666</v>
      </c>
      <c r="M30" s="1">
        <f>FinalProject!J30</f>
        <v>1.8</v>
      </c>
      <c r="N30" s="1">
        <f t="shared" si="2"/>
        <v>14.954607843137255</v>
      </c>
      <c r="O30" s="1">
        <v>15</v>
      </c>
    </row>
    <row r="31" spans="1:15" ht="18.75">
      <c r="A31" s="1">
        <v>28</v>
      </c>
      <c r="B31" s="9">
        <v>86107856</v>
      </c>
      <c r="C31" s="1">
        <v>10</v>
      </c>
      <c r="D31" s="1">
        <f t="shared" si="0"/>
        <v>11</v>
      </c>
      <c r="E31" s="1">
        <v>15.5</v>
      </c>
      <c r="F31" s="1">
        <f t="shared" si="1"/>
        <v>16.5</v>
      </c>
      <c r="G31" s="1">
        <v>3</v>
      </c>
      <c r="H31" s="1">
        <f t="shared" si="4"/>
        <v>7.700000000000001</v>
      </c>
      <c r="I31" s="1">
        <f>Hws!L31*2.5/425</f>
        <v>1.938235294117647</v>
      </c>
      <c r="J31" s="1">
        <f>quiz!H31/40</f>
        <v>0</v>
      </c>
      <c r="K31" s="1">
        <v>11</v>
      </c>
      <c r="L31" s="1">
        <f t="shared" si="3"/>
        <v>0.8333333333333334</v>
      </c>
      <c r="M31" s="1">
        <f>FinalProject!J31</f>
        <v>1.35</v>
      </c>
      <c r="N31" s="1">
        <f t="shared" si="2"/>
        <v>13.526568627450981</v>
      </c>
      <c r="O31" s="1">
        <v>13.6</v>
      </c>
    </row>
    <row r="32" spans="1:15" ht="18.75">
      <c r="A32" s="1">
        <v>29</v>
      </c>
      <c r="B32" s="9">
        <v>86107889</v>
      </c>
      <c r="C32" s="1">
        <v>14.5</v>
      </c>
      <c r="D32" s="1">
        <f t="shared" si="0"/>
        <v>15.5</v>
      </c>
      <c r="E32" s="1">
        <v>14.5</v>
      </c>
      <c r="F32" s="1">
        <f t="shared" si="1"/>
        <v>15.5</v>
      </c>
      <c r="G32" s="1">
        <v>4.25</v>
      </c>
      <c r="H32" s="1">
        <f t="shared" si="4"/>
        <v>9.075000000000001</v>
      </c>
      <c r="I32" s="1">
        <f>Hws!L32*2.5/425</f>
        <v>1.9294117647058824</v>
      </c>
      <c r="J32" s="1">
        <f>quiz!H32/40</f>
        <v>0.375</v>
      </c>
      <c r="K32" s="1">
        <v>13</v>
      </c>
      <c r="L32" s="1">
        <f t="shared" si="3"/>
        <v>1</v>
      </c>
      <c r="N32" s="1">
        <f t="shared" si="2"/>
        <v>13.909411764705883</v>
      </c>
      <c r="O32" s="1">
        <v>14</v>
      </c>
    </row>
    <row r="33" spans="1:15" ht="18.75">
      <c r="A33" s="1">
        <v>30</v>
      </c>
      <c r="B33" s="9">
        <v>86108817</v>
      </c>
      <c r="C33" s="1">
        <v>14</v>
      </c>
      <c r="D33" s="1">
        <f t="shared" si="0"/>
        <v>15</v>
      </c>
      <c r="E33" s="1">
        <v>13.5</v>
      </c>
      <c r="F33" s="1">
        <f t="shared" si="1"/>
        <v>14.5</v>
      </c>
      <c r="G33" s="1">
        <v>7.75</v>
      </c>
      <c r="H33" s="1">
        <f t="shared" si="4"/>
        <v>12.925</v>
      </c>
      <c r="I33" s="1">
        <f>Hws!L33*2.5/425</f>
        <v>1.0135294117647058</v>
      </c>
      <c r="J33" s="1">
        <f>quiz!H33/40</f>
        <v>0</v>
      </c>
      <c r="K33" s="1">
        <v>6</v>
      </c>
      <c r="L33" s="1">
        <f t="shared" si="3"/>
        <v>0.4166666666666667</v>
      </c>
      <c r="M33" s="1">
        <f>FinalProject!J33</f>
        <v>1.7550000000000001</v>
      </c>
      <c r="N33" s="1">
        <f t="shared" si="2"/>
        <v>14.980196078431373</v>
      </c>
      <c r="O33" s="1">
        <v>15</v>
      </c>
    </row>
    <row r="34" spans="1:15" ht="18.75">
      <c r="A34" s="1">
        <v>31</v>
      </c>
      <c r="B34" s="9">
        <v>86108874</v>
      </c>
      <c r="C34" s="1">
        <v>15</v>
      </c>
      <c r="D34" s="1">
        <f t="shared" si="0"/>
        <v>16</v>
      </c>
      <c r="E34" s="1">
        <v>9.5</v>
      </c>
      <c r="F34" s="1">
        <f t="shared" si="1"/>
        <v>10.5</v>
      </c>
      <c r="G34" s="1">
        <v>7</v>
      </c>
      <c r="H34" s="1">
        <f t="shared" si="4"/>
        <v>12.100000000000001</v>
      </c>
      <c r="I34" s="1">
        <f>Hws!L34*2.5/425</f>
        <v>2.0176470588235293</v>
      </c>
      <c r="J34" s="1">
        <f>quiz!H34/40</f>
        <v>0.5</v>
      </c>
      <c r="K34" s="1">
        <v>12</v>
      </c>
      <c r="L34" s="1">
        <f t="shared" si="3"/>
        <v>0.9166666666666666</v>
      </c>
      <c r="M34" s="1">
        <f>FinalProject!J34</f>
        <v>2</v>
      </c>
      <c r="N34" s="1">
        <f t="shared" si="2"/>
        <v>16.099313725490198</v>
      </c>
      <c r="O34" s="1">
        <v>16.2</v>
      </c>
    </row>
    <row r="35" spans="1:15" ht="18.75">
      <c r="A35" s="1">
        <v>32</v>
      </c>
      <c r="B35" s="9">
        <v>86109332</v>
      </c>
      <c r="C35" s="1">
        <v>17</v>
      </c>
      <c r="D35" s="1">
        <f t="shared" si="0"/>
        <v>18</v>
      </c>
      <c r="E35" s="1">
        <v>10.5</v>
      </c>
      <c r="F35" s="1">
        <f t="shared" si="1"/>
        <v>11.5</v>
      </c>
      <c r="G35" s="1">
        <v>3.5</v>
      </c>
      <c r="H35" s="1">
        <f t="shared" si="4"/>
        <v>8.25</v>
      </c>
      <c r="I35" s="1">
        <f>Hws!L35*2.5/425</f>
        <v>0.9058823529411765</v>
      </c>
      <c r="J35" s="1">
        <f>quiz!H35/40</f>
        <v>0.5</v>
      </c>
      <c r="K35" s="1">
        <v>11</v>
      </c>
      <c r="L35" s="1">
        <f t="shared" si="3"/>
        <v>0.8333333333333334</v>
      </c>
      <c r="N35" s="1">
        <f t="shared" si="2"/>
        <v>12.01421568627451</v>
      </c>
      <c r="O35" s="1">
        <v>12.2</v>
      </c>
    </row>
    <row r="36" spans="1:13" ht="18.75">
      <c r="A36" s="1">
        <v>33</v>
      </c>
      <c r="B36" s="9">
        <v>88011228</v>
      </c>
      <c r="I36" s="1">
        <f>Hws!L36*2.5/425</f>
        <v>0.2911764705882353</v>
      </c>
      <c r="J36" s="1">
        <f>quiz!H36/40</f>
        <v>0</v>
      </c>
      <c r="M36" s="7"/>
    </row>
    <row r="37" spans="1:18" ht="18.75">
      <c r="A37" s="2" t="s">
        <v>3</v>
      </c>
      <c r="B37" s="2"/>
      <c r="C37" s="2">
        <f>MAX(C4:C36)</f>
        <v>18</v>
      </c>
      <c r="D37" s="2">
        <f>MAX(D4:D36)</f>
        <v>19</v>
      </c>
      <c r="E37" s="2">
        <f>MAX(E4:E36)</f>
        <v>17</v>
      </c>
      <c r="F37" s="2">
        <f>MAX(F4:F36)</f>
        <v>18</v>
      </c>
      <c r="G37" s="2">
        <f>MAX(G4:G36)</f>
        <v>10</v>
      </c>
      <c r="H37" s="2">
        <f>MAX(H4:H36)</f>
        <v>15.400000000000002</v>
      </c>
      <c r="I37" s="2">
        <f aca="true" t="shared" si="5" ref="I37:O37">MAX(I4:I36)</f>
        <v>2.1619117647058825</v>
      </c>
      <c r="J37" s="2">
        <f t="shared" si="5"/>
        <v>0.5</v>
      </c>
      <c r="K37" s="2">
        <f>MAX(K4:K36)</f>
        <v>13</v>
      </c>
      <c r="L37" s="2">
        <f>MAX(L4:L36)</f>
        <v>1</v>
      </c>
      <c r="M37" s="2">
        <f>MAX(M4:M36)</f>
        <v>2</v>
      </c>
      <c r="N37" s="2">
        <f t="shared" si="5"/>
        <v>18.727745098039215</v>
      </c>
      <c r="O37" s="2">
        <f t="shared" si="5"/>
        <v>18.8</v>
      </c>
      <c r="P37" s="2"/>
      <c r="Q37" s="2"/>
      <c r="R37" s="2"/>
    </row>
    <row r="38" spans="1:18" ht="18.75">
      <c r="A38" s="3" t="s">
        <v>2</v>
      </c>
      <c r="B38" s="3"/>
      <c r="C38" s="3">
        <f>MIN(C4:C36)</f>
        <v>5.5</v>
      </c>
      <c r="D38" s="3">
        <f>MIN(D4:D36)</f>
        <v>6.5</v>
      </c>
      <c r="E38" s="3">
        <f>MIN(E4:E36)</f>
        <v>5</v>
      </c>
      <c r="F38" s="3">
        <f>MIN(F4:F36)</f>
        <v>6</v>
      </c>
      <c r="G38" s="3">
        <f>MIN(G4:G36)</f>
        <v>2.5</v>
      </c>
      <c r="H38" s="3">
        <f>MIN(H4:H36)</f>
        <v>7.15</v>
      </c>
      <c r="I38" s="3">
        <f aca="true" t="shared" si="6" ref="I38:N38">MIN(I4:I36)</f>
        <v>0.2911764705882353</v>
      </c>
      <c r="J38" s="3">
        <f t="shared" si="6"/>
        <v>0</v>
      </c>
      <c r="K38" s="3">
        <f>MIN(K4:K36)</f>
        <v>1</v>
      </c>
      <c r="L38" s="3">
        <f>MIN(L4:L36)</f>
        <v>0</v>
      </c>
      <c r="M38" s="3">
        <f>MIN(M4:M36)</f>
        <v>0.25</v>
      </c>
      <c r="N38" s="3">
        <f t="shared" si="6"/>
        <v>10.768235294117648</v>
      </c>
      <c r="O38" s="3">
        <f>MIN(O4:O36)</f>
        <v>10.8</v>
      </c>
      <c r="P38" s="3"/>
      <c r="Q38" s="3"/>
      <c r="R38" s="3"/>
    </row>
    <row r="39" spans="1:18" ht="18.75">
      <c r="A39" s="4" t="s">
        <v>4</v>
      </c>
      <c r="B39" s="4"/>
      <c r="C39" s="4">
        <f>AVERAGE(C4:C36)</f>
        <v>12.96774193548387</v>
      </c>
      <c r="D39" s="4">
        <f>AVERAGE(D4:D36)</f>
        <v>13.96774193548387</v>
      </c>
      <c r="E39" s="4">
        <f>AVERAGE(E4:E36)</f>
        <v>12.274193548387096</v>
      </c>
      <c r="F39" s="4">
        <f>AVERAGE(F4:F36)</f>
        <v>13.274193548387096</v>
      </c>
      <c r="G39" s="4">
        <f>AVERAGE(G4:G36)</f>
        <v>5.483333333333333</v>
      </c>
      <c r="H39" s="4">
        <f>AVERAGE(H4:H36)</f>
        <v>10.431666666666668</v>
      </c>
      <c r="I39" s="4">
        <f aca="true" t="shared" si="7" ref="I39:N39">AVERAGE(I4:I36)</f>
        <v>1.6399954044117646</v>
      </c>
      <c r="J39" s="4">
        <f t="shared" si="7"/>
        <v>0.3143939393939394</v>
      </c>
      <c r="K39" s="4">
        <f>AVERAGE(K4:K36)</f>
        <v>8.741935483870968</v>
      </c>
      <c r="L39" s="4">
        <f>AVERAGE(L4:L36)</f>
        <v>0.6451612903225806</v>
      </c>
      <c r="M39" s="4">
        <f>AVERAGE(M4:M36)</f>
        <v>1.4976923076923079</v>
      </c>
      <c r="N39" s="4">
        <f t="shared" si="7"/>
        <v>14.417936274509804</v>
      </c>
      <c r="O39" s="4">
        <f>AVERAGE(O4:O36)</f>
        <v>14.486666666666668</v>
      </c>
      <c r="P39" s="4"/>
      <c r="Q39" s="4"/>
      <c r="R3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9" bestFit="1" customWidth="1"/>
    <col min="2" max="2" width="13.00390625" style="9" bestFit="1" customWidth="1"/>
    <col min="3" max="3" width="14.28125" style="9" bestFit="1" customWidth="1"/>
    <col min="4" max="4" width="8.28125" style="1" bestFit="1" customWidth="1"/>
    <col min="5" max="8" width="8.8515625" style="9" bestFit="1" customWidth="1"/>
    <col min="9" max="9" width="8.7109375" style="9" bestFit="1" customWidth="1"/>
    <col min="10" max="11" width="8.8515625" style="9" bestFit="1" customWidth="1"/>
    <col min="12" max="12" width="11.00390625" style="9" bestFit="1" customWidth="1"/>
    <col min="13" max="13" width="5.140625" style="9" bestFit="1" customWidth="1"/>
    <col min="14" max="16384" width="9.140625" style="9" customWidth="1"/>
  </cols>
  <sheetData>
    <row r="2" spans="1:13" ht="18.75">
      <c r="A2" s="1" t="s">
        <v>1</v>
      </c>
      <c r="B2" s="1" t="s">
        <v>0</v>
      </c>
      <c r="C2" s="1" t="s">
        <v>5</v>
      </c>
      <c r="D2" s="1" t="s">
        <v>6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  <c r="M2" s="1"/>
    </row>
    <row r="3" spans="1:13" ht="21">
      <c r="A3" s="1"/>
      <c r="B3" s="1"/>
      <c r="C3" s="1"/>
      <c r="D3" s="6">
        <v>70</v>
      </c>
      <c r="E3" s="6">
        <v>85</v>
      </c>
      <c r="F3" s="6">
        <v>60</v>
      </c>
      <c r="G3" s="6">
        <v>90</v>
      </c>
      <c r="H3" s="6">
        <v>120</v>
      </c>
      <c r="I3" s="6"/>
      <c r="J3" s="6"/>
      <c r="K3" s="6"/>
      <c r="L3" s="6">
        <f>SUM(D3:K3)</f>
        <v>425</v>
      </c>
      <c r="M3" s="1"/>
    </row>
    <row r="4" spans="1:13" ht="18.75">
      <c r="A4" s="1">
        <f>Overal!A4</f>
        <v>1</v>
      </c>
      <c r="B4" s="1">
        <f>Overal!B4</f>
        <v>83105011</v>
      </c>
      <c r="C4" s="1" t="e">
        <f>Overal!#REF!</f>
        <v>#REF!</v>
      </c>
      <c r="E4" s="1"/>
      <c r="F4" s="1"/>
      <c r="G4" s="1"/>
      <c r="H4" s="1"/>
      <c r="I4" s="1"/>
      <c r="J4" s="1"/>
      <c r="K4" s="1"/>
      <c r="L4" s="1">
        <f aca="true" t="shared" si="0" ref="L4:L36">SUM(D4:K4)</f>
        <v>0</v>
      </c>
      <c r="M4" s="1"/>
    </row>
    <row r="5" spans="1:13" ht="18.75">
      <c r="A5" s="1">
        <f>Overal!A5</f>
        <v>2</v>
      </c>
      <c r="B5" s="1">
        <f>Overal!B5</f>
        <v>83107248</v>
      </c>
      <c r="C5" s="1" t="e">
        <f>Overal!#REF!</f>
        <v>#REF!</v>
      </c>
      <c r="D5" s="1">
        <v>56</v>
      </c>
      <c r="E5" s="1">
        <v>74</v>
      </c>
      <c r="F5" s="1">
        <v>35</v>
      </c>
      <c r="G5" s="1">
        <v>58</v>
      </c>
      <c r="H5" s="1">
        <v>106.5</v>
      </c>
      <c r="I5" s="1"/>
      <c r="J5" s="1"/>
      <c r="K5" s="1"/>
      <c r="L5" s="1">
        <f t="shared" si="0"/>
        <v>329.5</v>
      </c>
      <c r="M5" s="1"/>
    </row>
    <row r="6" spans="1:13" ht="18.75">
      <c r="A6" s="1">
        <f>Overal!A6</f>
        <v>3</v>
      </c>
      <c r="B6" s="1">
        <f>Overal!B6</f>
        <v>83107729</v>
      </c>
      <c r="C6" s="1" t="e">
        <f>Overal!#REF!</f>
        <v>#REF!</v>
      </c>
      <c r="D6" s="1">
        <v>54.5</v>
      </c>
      <c r="E6" s="1"/>
      <c r="F6" s="1"/>
      <c r="G6" s="1"/>
      <c r="H6" s="1"/>
      <c r="I6" s="1"/>
      <c r="J6" s="1"/>
      <c r="K6" s="1"/>
      <c r="L6" s="1">
        <f t="shared" si="0"/>
        <v>54.5</v>
      </c>
      <c r="M6" s="1"/>
    </row>
    <row r="7" spans="1:13" ht="18.75">
      <c r="A7" s="1">
        <f>Overal!A7</f>
        <v>4</v>
      </c>
      <c r="B7" s="1">
        <f>Overal!B7</f>
        <v>85101295</v>
      </c>
      <c r="C7" s="1" t="e">
        <f>Overal!#REF!</f>
        <v>#REF!</v>
      </c>
      <c r="D7" s="1">
        <v>52.5</v>
      </c>
      <c r="E7" s="1">
        <v>78.5</v>
      </c>
      <c r="F7" s="1"/>
      <c r="G7" s="1"/>
      <c r="H7" s="1">
        <v>76</v>
      </c>
      <c r="I7" s="1"/>
      <c r="J7" s="1"/>
      <c r="K7" s="1"/>
      <c r="L7" s="1">
        <f t="shared" si="0"/>
        <v>207</v>
      </c>
      <c r="M7" s="1"/>
    </row>
    <row r="8" spans="1:13" ht="18.75">
      <c r="A8" s="1">
        <f>Overal!A8</f>
        <v>5</v>
      </c>
      <c r="B8" s="1">
        <f>Overal!B8</f>
        <v>86100076</v>
      </c>
      <c r="C8" s="1" t="e">
        <f>Overal!#REF!</f>
        <v>#REF!</v>
      </c>
      <c r="D8" s="1">
        <v>53</v>
      </c>
      <c r="E8" s="1">
        <v>56.5</v>
      </c>
      <c r="F8" s="1">
        <v>46.5</v>
      </c>
      <c r="G8" s="1">
        <v>15</v>
      </c>
      <c r="H8" s="1">
        <v>78.85</v>
      </c>
      <c r="I8" s="1"/>
      <c r="J8" s="1"/>
      <c r="K8" s="1"/>
      <c r="L8" s="1">
        <f t="shared" si="0"/>
        <v>249.85</v>
      </c>
      <c r="M8" s="1"/>
    </row>
    <row r="9" spans="1:12" ht="18.75">
      <c r="A9" s="1">
        <f>Overal!A9</f>
        <v>6</v>
      </c>
      <c r="B9" s="1">
        <f>Overal!B9</f>
        <v>86100268</v>
      </c>
      <c r="C9" s="1" t="e">
        <f>Overal!#REF!</f>
        <v>#REF!</v>
      </c>
      <c r="D9" s="1">
        <v>56</v>
      </c>
      <c r="E9" s="1">
        <v>64</v>
      </c>
      <c r="F9" s="1">
        <v>48</v>
      </c>
      <c r="G9" s="1">
        <v>75</v>
      </c>
      <c r="H9" s="1">
        <v>87</v>
      </c>
      <c r="I9" s="1"/>
      <c r="J9" s="1"/>
      <c r="K9" s="1"/>
      <c r="L9" s="1">
        <f t="shared" si="0"/>
        <v>330</v>
      </c>
    </row>
    <row r="10" spans="1:12" ht="18.75">
      <c r="A10" s="1">
        <f>Overal!A10</f>
        <v>7</v>
      </c>
      <c r="B10" s="1">
        <f>Overal!B10</f>
        <v>86100665</v>
      </c>
      <c r="C10" s="1" t="e">
        <f>Overal!#REF!</f>
        <v>#REF!</v>
      </c>
      <c r="D10" s="1">
        <v>57.5</v>
      </c>
      <c r="E10" s="1">
        <v>60</v>
      </c>
      <c r="F10" s="1">
        <v>38.5</v>
      </c>
      <c r="G10" s="1"/>
      <c r="H10" s="1">
        <v>102.6</v>
      </c>
      <c r="I10" s="1"/>
      <c r="J10" s="1"/>
      <c r="K10" s="1"/>
      <c r="L10" s="1">
        <f t="shared" si="0"/>
        <v>258.6</v>
      </c>
    </row>
    <row r="11" spans="1:12" ht="18.75">
      <c r="A11" s="1">
        <f>Overal!A11</f>
        <v>8</v>
      </c>
      <c r="B11" s="1">
        <f>Overal!B11</f>
        <v>86101394</v>
      </c>
      <c r="C11" s="1" t="e">
        <f>Overal!#REF!</f>
        <v>#REF!</v>
      </c>
      <c r="D11" s="1">
        <v>48</v>
      </c>
      <c r="E11" s="1">
        <v>79.5</v>
      </c>
      <c r="F11" s="1">
        <v>48</v>
      </c>
      <c r="G11" s="1">
        <v>79.5</v>
      </c>
      <c r="H11" s="1">
        <v>89</v>
      </c>
      <c r="I11" s="1"/>
      <c r="J11" s="1"/>
      <c r="K11" s="1"/>
      <c r="L11" s="1">
        <f t="shared" si="0"/>
        <v>344</v>
      </c>
    </row>
    <row r="12" spans="1:12" ht="18.75">
      <c r="A12" s="1">
        <f>Overal!A12</f>
        <v>9</v>
      </c>
      <c r="B12" s="1">
        <f>Overal!B12</f>
        <v>86101518</v>
      </c>
      <c r="C12" s="1" t="e">
        <f>Overal!#REF!</f>
        <v>#REF!</v>
      </c>
      <c r="D12" s="1">
        <v>59</v>
      </c>
      <c r="E12" s="1">
        <v>78.5</v>
      </c>
      <c r="F12" s="1">
        <v>48.5</v>
      </c>
      <c r="G12" s="1">
        <v>68.5</v>
      </c>
      <c r="H12" s="1">
        <v>84</v>
      </c>
      <c r="I12" s="1"/>
      <c r="J12" s="1"/>
      <c r="K12" s="1"/>
      <c r="L12" s="1">
        <f t="shared" si="0"/>
        <v>338.5</v>
      </c>
    </row>
    <row r="13" spans="1:12" ht="18.75">
      <c r="A13" s="1">
        <f>Overal!A13</f>
        <v>10</v>
      </c>
      <c r="B13" s="1">
        <f>Overal!B13</f>
        <v>86101542</v>
      </c>
      <c r="C13" s="1" t="e">
        <f>Overal!#REF!</f>
        <v>#REF!</v>
      </c>
      <c r="D13" s="1">
        <v>59</v>
      </c>
      <c r="E13" s="1">
        <v>71</v>
      </c>
      <c r="F13" s="1">
        <v>46</v>
      </c>
      <c r="G13" s="1">
        <v>73</v>
      </c>
      <c r="H13" s="1">
        <v>82.65</v>
      </c>
      <c r="I13" s="1"/>
      <c r="J13" s="1"/>
      <c r="K13" s="1"/>
      <c r="L13" s="1">
        <f t="shared" si="0"/>
        <v>331.65</v>
      </c>
    </row>
    <row r="14" spans="1:12" ht="18.75">
      <c r="A14" s="1">
        <f>Overal!A14</f>
        <v>11</v>
      </c>
      <c r="B14" s="1">
        <f>Overal!B14</f>
        <v>86101586</v>
      </c>
      <c r="C14" s="1" t="e">
        <f>Overal!#REF!</f>
        <v>#REF!</v>
      </c>
      <c r="D14" s="1">
        <v>64</v>
      </c>
      <c r="E14" s="1">
        <v>79</v>
      </c>
      <c r="F14" s="1">
        <v>44</v>
      </c>
      <c r="G14" s="1">
        <v>76.5</v>
      </c>
      <c r="H14" s="1">
        <v>104.025</v>
      </c>
      <c r="I14" s="1"/>
      <c r="J14" s="1"/>
      <c r="K14" s="1"/>
      <c r="L14" s="1">
        <f t="shared" si="0"/>
        <v>367.525</v>
      </c>
    </row>
    <row r="15" spans="1:12" ht="18.75">
      <c r="A15" s="1">
        <f>Overal!A15</f>
        <v>12</v>
      </c>
      <c r="B15" s="1">
        <f>Overal!B15</f>
        <v>86102463</v>
      </c>
      <c r="C15" s="1" t="e">
        <f>Overal!#REF!</f>
        <v>#REF!</v>
      </c>
      <c r="D15" s="1">
        <v>52.5</v>
      </c>
      <c r="E15" s="1">
        <v>63.5</v>
      </c>
      <c r="F15" s="1">
        <v>46.5</v>
      </c>
      <c r="G15" s="1">
        <v>65.5</v>
      </c>
      <c r="H15" s="1">
        <v>53</v>
      </c>
      <c r="I15" s="1"/>
      <c r="J15" s="1"/>
      <c r="K15" s="1"/>
      <c r="L15" s="1">
        <f t="shared" si="0"/>
        <v>281</v>
      </c>
    </row>
    <row r="16" spans="1:12" ht="18.75">
      <c r="A16" s="1">
        <f>Overal!A16</f>
        <v>13</v>
      </c>
      <c r="B16" s="1">
        <f>Overal!B16</f>
        <v>86102571</v>
      </c>
      <c r="C16" s="1" t="e">
        <f>Overal!#REF!</f>
        <v>#REF!</v>
      </c>
      <c r="D16" s="1">
        <v>54.5</v>
      </c>
      <c r="E16" s="1">
        <v>66.5</v>
      </c>
      <c r="F16" s="1">
        <v>45</v>
      </c>
      <c r="G16" s="1">
        <v>79</v>
      </c>
      <c r="H16" s="1">
        <v>90</v>
      </c>
      <c r="I16" s="1"/>
      <c r="J16" s="1"/>
      <c r="K16" s="1"/>
      <c r="L16" s="1">
        <f t="shared" si="0"/>
        <v>335</v>
      </c>
    </row>
    <row r="17" spans="1:12" ht="18.75">
      <c r="A17" s="1">
        <f>Overal!A17</f>
        <v>14</v>
      </c>
      <c r="B17" s="1">
        <f>Overal!B17</f>
        <v>86102774</v>
      </c>
      <c r="C17" s="1" t="e">
        <f>Overal!#REF!</f>
        <v>#REF!</v>
      </c>
      <c r="D17" s="1">
        <v>37</v>
      </c>
      <c r="E17" s="1">
        <v>80</v>
      </c>
      <c r="F17" s="1">
        <v>49</v>
      </c>
      <c r="G17" s="8">
        <v>63</v>
      </c>
      <c r="H17" s="1">
        <v>92.5</v>
      </c>
      <c r="I17" s="1"/>
      <c r="J17" s="1"/>
      <c r="K17" s="1"/>
      <c r="L17" s="1">
        <f t="shared" si="0"/>
        <v>321.5</v>
      </c>
    </row>
    <row r="18" spans="1:12" ht="18.75">
      <c r="A18" s="1">
        <f>Overal!A18</f>
        <v>15</v>
      </c>
      <c r="B18" s="1">
        <f>Overal!B18</f>
        <v>86103232</v>
      </c>
      <c r="C18" s="1" t="e">
        <f>Overal!#REF!</f>
        <v>#REF!</v>
      </c>
      <c r="D18" s="1">
        <v>63</v>
      </c>
      <c r="E18" s="1">
        <v>62</v>
      </c>
      <c r="F18" s="1">
        <v>48.5</v>
      </c>
      <c r="G18" s="1">
        <v>71.5</v>
      </c>
      <c r="H18" s="1">
        <v>77</v>
      </c>
      <c r="I18" s="1"/>
      <c r="J18" s="1"/>
      <c r="K18" s="1"/>
      <c r="L18" s="1">
        <f t="shared" si="0"/>
        <v>322</v>
      </c>
    </row>
    <row r="19" spans="1:12" ht="18.75">
      <c r="A19" s="1">
        <f>Overal!A19</f>
        <v>16</v>
      </c>
      <c r="B19" s="1">
        <f>Overal!B19</f>
        <v>86104118</v>
      </c>
      <c r="C19" s="1" t="e">
        <f>Overal!#REF!</f>
        <v>#REF!</v>
      </c>
      <c r="D19" s="1">
        <v>50</v>
      </c>
      <c r="E19" s="1"/>
      <c r="F19" s="1">
        <v>36.5</v>
      </c>
      <c r="G19" s="1">
        <v>51</v>
      </c>
      <c r="H19" s="1">
        <v>57</v>
      </c>
      <c r="I19" s="1"/>
      <c r="J19" s="1"/>
      <c r="K19" s="1"/>
      <c r="L19" s="1">
        <f t="shared" si="0"/>
        <v>194.5</v>
      </c>
    </row>
    <row r="20" spans="1:12" ht="18.75">
      <c r="A20" s="1">
        <f>Overal!A20</f>
        <v>17</v>
      </c>
      <c r="B20" s="1">
        <f>Overal!B20</f>
        <v>86104131</v>
      </c>
      <c r="C20" s="1" t="e">
        <f>Overal!#REF!</f>
        <v>#REF!</v>
      </c>
      <c r="D20" s="1">
        <v>38.5</v>
      </c>
      <c r="E20" s="1">
        <v>61</v>
      </c>
      <c r="F20" s="1"/>
      <c r="G20" s="1">
        <v>71.5</v>
      </c>
      <c r="H20" s="1">
        <v>82.65</v>
      </c>
      <c r="I20" s="1"/>
      <c r="J20" s="1"/>
      <c r="K20" s="1"/>
      <c r="L20" s="1">
        <f t="shared" si="0"/>
        <v>253.65</v>
      </c>
    </row>
    <row r="21" spans="1:12" ht="18.75">
      <c r="A21" s="1">
        <f>Overal!A21</f>
        <v>18</v>
      </c>
      <c r="B21" s="1">
        <f>Overal!B21</f>
        <v>86104601</v>
      </c>
      <c r="C21" s="1" t="e">
        <f>Overal!#REF!</f>
        <v>#REF!</v>
      </c>
      <c r="D21" s="1">
        <v>55</v>
      </c>
      <c r="E21" s="1">
        <v>50.5</v>
      </c>
      <c r="F21" s="1">
        <v>26.6</v>
      </c>
      <c r="G21" s="1"/>
      <c r="H21" s="1">
        <v>80</v>
      </c>
      <c r="I21" s="1"/>
      <c r="J21" s="1"/>
      <c r="K21" s="1"/>
      <c r="L21" s="1">
        <f t="shared" si="0"/>
        <v>212.1</v>
      </c>
    </row>
    <row r="22" spans="1:12" ht="18.75">
      <c r="A22" s="1">
        <f>Overal!A22</f>
        <v>19</v>
      </c>
      <c r="B22" s="1">
        <f>Overal!B22</f>
        <v>86104859</v>
      </c>
      <c r="C22" s="1" t="e">
        <f>Overal!#REF!</f>
        <v>#REF!</v>
      </c>
      <c r="D22" s="1">
        <v>63.5</v>
      </c>
      <c r="E22" s="1">
        <v>75.5</v>
      </c>
      <c r="F22" s="1">
        <v>54</v>
      </c>
      <c r="G22" s="1">
        <v>61.5</v>
      </c>
      <c r="H22" s="1">
        <v>100.7</v>
      </c>
      <c r="I22" s="1"/>
      <c r="J22" s="1"/>
      <c r="K22" s="1"/>
      <c r="L22" s="1">
        <f t="shared" si="0"/>
        <v>355.2</v>
      </c>
    </row>
    <row r="23" spans="1:12" ht="18.75">
      <c r="A23" s="1">
        <f>Overal!A23</f>
        <v>20</v>
      </c>
      <c r="B23" s="1">
        <f>Overal!B23</f>
        <v>86105006</v>
      </c>
      <c r="C23" s="1" t="e">
        <f>Overal!#REF!</f>
        <v>#REF!</v>
      </c>
      <c r="D23" s="1">
        <v>56</v>
      </c>
      <c r="E23" s="1">
        <v>83</v>
      </c>
      <c r="F23" s="1">
        <v>52.5</v>
      </c>
      <c r="G23" s="1">
        <v>79</v>
      </c>
      <c r="H23" s="1">
        <v>94.05</v>
      </c>
      <c r="I23" s="1"/>
      <c r="J23" s="1"/>
      <c r="K23" s="1"/>
      <c r="L23" s="1">
        <f t="shared" si="0"/>
        <v>364.55</v>
      </c>
    </row>
    <row r="24" spans="1:12" ht="18.75">
      <c r="A24" s="1">
        <f>Overal!A24</f>
        <v>21</v>
      </c>
      <c r="B24" s="1">
        <f>Overal!B24</f>
        <v>86105096</v>
      </c>
      <c r="C24" s="1" t="e">
        <f>Overal!#REF!</f>
        <v>#REF!</v>
      </c>
      <c r="D24" s="1">
        <v>58</v>
      </c>
      <c r="E24" s="1">
        <v>76.5</v>
      </c>
      <c r="F24" s="1">
        <v>45</v>
      </c>
      <c r="G24" s="1">
        <v>63.5</v>
      </c>
      <c r="H24" s="1">
        <v>86</v>
      </c>
      <c r="I24" s="1"/>
      <c r="J24" s="1"/>
      <c r="K24" s="1"/>
      <c r="L24" s="1">
        <f t="shared" si="0"/>
        <v>329</v>
      </c>
    </row>
    <row r="25" spans="1:12" ht="18.75">
      <c r="A25" s="1">
        <f>Overal!A25</f>
        <v>22</v>
      </c>
      <c r="B25" s="1">
        <f>Overal!B25</f>
        <v>86105458</v>
      </c>
      <c r="C25" s="1" t="e">
        <f>Overal!#REF!</f>
        <v>#REF!</v>
      </c>
      <c r="D25" s="1">
        <v>61</v>
      </c>
      <c r="E25" s="1">
        <v>69.5</v>
      </c>
      <c r="F25" s="1">
        <v>45.5</v>
      </c>
      <c r="G25" s="1">
        <v>74</v>
      </c>
      <c r="H25" s="1">
        <v>74</v>
      </c>
      <c r="I25" s="1"/>
      <c r="J25" s="1"/>
      <c r="K25" s="1"/>
      <c r="L25" s="1">
        <f t="shared" si="0"/>
        <v>324</v>
      </c>
    </row>
    <row r="26" spans="1:12" ht="18.75">
      <c r="A26" s="1">
        <f>Overal!A26</f>
        <v>23</v>
      </c>
      <c r="B26" s="1">
        <f>Overal!B26</f>
        <v>86105906</v>
      </c>
      <c r="C26" s="1" t="e">
        <f>Overal!#REF!</f>
        <v>#REF!</v>
      </c>
      <c r="D26" s="1">
        <v>57</v>
      </c>
      <c r="E26" s="1">
        <v>64.5</v>
      </c>
      <c r="F26" s="1">
        <v>49</v>
      </c>
      <c r="G26" s="1">
        <v>73</v>
      </c>
      <c r="H26" s="1">
        <v>87</v>
      </c>
      <c r="I26" s="1"/>
      <c r="J26" s="1"/>
      <c r="K26" s="1"/>
      <c r="L26" s="1">
        <f t="shared" si="0"/>
        <v>330.5</v>
      </c>
    </row>
    <row r="27" spans="1:12" ht="18.75">
      <c r="A27" s="1">
        <f>Overal!A27</f>
        <v>24</v>
      </c>
      <c r="B27" s="1">
        <f>Overal!B27</f>
        <v>86106527</v>
      </c>
      <c r="C27" s="1" t="e">
        <f>Overal!#REF!</f>
        <v>#REF!</v>
      </c>
      <c r="D27" s="1">
        <v>58.5</v>
      </c>
      <c r="E27" s="1">
        <v>40</v>
      </c>
      <c r="F27" s="1">
        <v>52</v>
      </c>
      <c r="G27" s="1">
        <v>68</v>
      </c>
      <c r="H27" s="1">
        <v>104.5</v>
      </c>
      <c r="I27" s="1"/>
      <c r="J27" s="1"/>
      <c r="K27" s="1"/>
      <c r="L27" s="1">
        <f t="shared" si="0"/>
        <v>323</v>
      </c>
    </row>
    <row r="28" spans="1:12" ht="18.75">
      <c r="A28" s="1">
        <f>Overal!A28</f>
        <v>25</v>
      </c>
      <c r="B28" s="1">
        <f>Overal!B28</f>
        <v>86106551</v>
      </c>
      <c r="C28" s="1" t="e">
        <f>Overal!#REF!</f>
        <v>#REF!</v>
      </c>
      <c r="D28" s="1">
        <v>52.5</v>
      </c>
      <c r="E28" s="1">
        <v>67</v>
      </c>
      <c r="F28" s="1">
        <v>46.5</v>
      </c>
      <c r="G28" s="1"/>
      <c r="H28" s="1">
        <v>60</v>
      </c>
      <c r="I28" s="1"/>
      <c r="J28" s="1"/>
      <c r="K28" s="1"/>
      <c r="L28" s="1">
        <f t="shared" si="0"/>
        <v>226</v>
      </c>
    </row>
    <row r="29" spans="1:12" ht="18.75">
      <c r="A29" s="1">
        <f>Overal!A29</f>
        <v>26</v>
      </c>
      <c r="B29" s="1">
        <f>Overal!B29</f>
        <v>86106692</v>
      </c>
      <c r="C29" s="1" t="e">
        <f>Overal!#REF!</f>
        <v>#REF!</v>
      </c>
      <c r="D29" s="1">
        <v>47</v>
      </c>
      <c r="E29" s="1">
        <v>57</v>
      </c>
      <c r="F29" s="1">
        <v>38</v>
      </c>
      <c r="G29" s="1">
        <v>38</v>
      </c>
      <c r="H29" s="1">
        <v>55.25</v>
      </c>
      <c r="I29" s="1"/>
      <c r="J29" s="1"/>
      <c r="K29" s="1"/>
      <c r="L29" s="1">
        <f t="shared" si="0"/>
        <v>235.25</v>
      </c>
    </row>
    <row r="30" spans="1:12" ht="18.75">
      <c r="A30" s="1">
        <f>Overal!A30</f>
        <v>27</v>
      </c>
      <c r="B30" s="1">
        <f>Overal!B30</f>
        <v>86107342</v>
      </c>
      <c r="C30" s="1" t="e">
        <f>Overal!#REF!</f>
        <v>#REF!</v>
      </c>
      <c r="D30" s="1">
        <v>49</v>
      </c>
      <c r="E30" s="1">
        <v>69.5</v>
      </c>
      <c r="F30" s="1">
        <v>49</v>
      </c>
      <c r="G30" s="1">
        <v>72</v>
      </c>
      <c r="H30" s="1">
        <v>87.4</v>
      </c>
      <c r="I30" s="1"/>
      <c r="J30" s="1"/>
      <c r="K30" s="1"/>
      <c r="L30" s="1">
        <f t="shared" si="0"/>
        <v>326.9</v>
      </c>
    </row>
    <row r="31" spans="1:12" ht="18.75">
      <c r="A31" s="1">
        <f>Overal!A31</f>
        <v>28</v>
      </c>
      <c r="B31" s="1">
        <f>Overal!B31</f>
        <v>86107856</v>
      </c>
      <c r="C31" s="1" t="e">
        <f>Overal!#REF!</f>
        <v>#REF!</v>
      </c>
      <c r="D31" s="1">
        <v>57.5</v>
      </c>
      <c r="E31" s="1">
        <v>73</v>
      </c>
      <c r="F31" s="1">
        <v>51</v>
      </c>
      <c r="G31" s="1">
        <v>69</v>
      </c>
      <c r="H31" s="1">
        <v>79</v>
      </c>
      <c r="I31" s="1"/>
      <c r="J31" s="1"/>
      <c r="K31" s="1"/>
      <c r="L31" s="1">
        <f t="shared" si="0"/>
        <v>329.5</v>
      </c>
    </row>
    <row r="32" spans="1:12" ht="18.75">
      <c r="A32" s="1">
        <f>Overal!A32</f>
        <v>29</v>
      </c>
      <c r="B32" s="1">
        <f>Overal!B32</f>
        <v>86107889</v>
      </c>
      <c r="C32" s="1" t="e">
        <f>Overal!#REF!</f>
        <v>#REF!</v>
      </c>
      <c r="D32" s="1">
        <v>49</v>
      </c>
      <c r="E32" s="1">
        <v>60.5</v>
      </c>
      <c r="F32" s="1">
        <v>48</v>
      </c>
      <c r="G32" s="1">
        <v>78.5</v>
      </c>
      <c r="H32" s="1">
        <v>92</v>
      </c>
      <c r="I32" s="1"/>
      <c r="J32" s="1"/>
      <c r="K32" s="1"/>
      <c r="L32" s="1">
        <f t="shared" si="0"/>
        <v>328</v>
      </c>
    </row>
    <row r="33" spans="1:12" ht="18.75">
      <c r="A33" s="1">
        <f>Overal!A33</f>
        <v>30</v>
      </c>
      <c r="B33" s="1">
        <f>Overal!B33</f>
        <v>86108817</v>
      </c>
      <c r="C33" s="1" t="e">
        <f>Overal!#REF!</f>
        <v>#REF!</v>
      </c>
      <c r="D33" s="1">
        <v>53.5</v>
      </c>
      <c r="E33" s="1"/>
      <c r="F33" s="1">
        <v>45</v>
      </c>
      <c r="G33" s="1"/>
      <c r="H33" s="1">
        <v>73.8</v>
      </c>
      <c r="I33" s="1"/>
      <c r="J33" s="1"/>
      <c r="K33" s="1"/>
      <c r="L33" s="1">
        <f t="shared" si="0"/>
        <v>172.3</v>
      </c>
    </row>
    <row r="34" spans="1:12" ht="18.75">
      <c r="A34" s="1">
        <f>Overal!A34</f>
        <v>31</v>
      </c>
      <c r="B34" s="1">
        <f>Overal!B34</f>
        <v>86108874</v>
      </c>
      <c r="C34" s="1" t="e">
        <f>Overal!#REF!</f>
        <v>#REF!</v>
      </c>
      <c r="D34" s="1">
        <v>61.5</v>
      </c>
      <c r="E34" s="1">
        <v>67</v>
      </c>
      <c r="F34" s="1">
        <v>41</v>
      </c>
      <c r="G34" s="1">
        <v>83.5</v>
      </c>
      <c r="H34" s="1">
        <v>90</v>
      </c>
      <c r="I34" s="1"/>
      <c r="J34" s="1"/>
      <c r="K34" s="1"/>
      <c r="L34" s="1">
        <f t="shared" si="0"/>
        <v>343</v>
      </c>
    </row>
    <row r="35" spans="1:12" ht="18.75">
      <c r="A35" s="1">
        <f>Overal!A35</f>
        <v>32</v>
      </c>
      <c r="B35" s="1">
        <f>Overal!B35</f>
        <v>86109332</v>
      </c>
      <c r="C35" s="1" t="e">
        <f>Overal!#REF!</f>
        <v>#REF!</v>
      </c>
      <c r="D35" s="1">
        <v>55</v>
      </c>
      <c r="E35" s="1">
        <v>61</v>
      </c>
      <c r="F35" s="1">
        <v>38</v>
      </c>
      <c r="G35" s="1"/>
      <c r="H35" s="1"/>
      <c r="I35" s="1"/>
      <c r="J35" s="1"/>
      <c r="K35" s="1"/>
      <c r="L35" s="1">
        <f t="shared" si="0"/>
        <v>154</v>
      </c>
    </row>
    <row r="36" spans="1:12" ht="18.75">
      <c r="A36" s="1">
        <f>Overal!A36</f>
        <v>33</v>
      </c>
      <c r="B36" s="1">
        <f>Overal!B36</f>
        <v>88011228</v>
      </c>
      <c r="C36" s="1" t="e">
        <f>Overal!#REF!</f>
        <v>#REF!</v>
      </c>
      <c r="D36" s="1">
        <v>49.5</v>
      </c>
      <c r="E36" s="1"/>
      <c r="F36" s="1"/>
      <c r="G36" s="1"/>
      <c r="H36" s="1"/>
      <c r="I36" s="1"/>
      <c r="J36" s="1"/>
      <c r="K36" s="1"/>
      <c r="L36" s="1">
        <f t="shared" si="0"/>
        <v>49.5</v>
      </c>
    </row>
    <row r="37" spans="1:4" ht="18.75">
      <c r="A37" s="1"/>
      <c r="D37" s="2"/>
    </row>
    <row r="38" ht="18.75">
      <c r="D38" s="3"/>
    </row>
    <row r="39" ht="18.75">
      <c r="D3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A1" sqref="A1"/>
    </sheetView>
  </sheetViews>
  <sheetFormatPr defaultColWidth="9.140625" defaultRowHeight="12.75"/>
  <cols>
    <col min="2" max="2" width="13.00390625" style="0" bestFit="1" customWidth="1"/>
    <col min="3" max="3" width="14.28125" style="0" bestFit="1" customWidth="1"/>
    <col min="4" max="4" width="10.140625" style="0" bestFit="1" customWidth="1"/>
    <col min="5" max="5" width="10.28125" style="0" bestFit="1" customWidth="1"/>
    <col min="6" max="6" width="10.140625" style="0" bestFit="1" customWidth="1"/>
    <col min="7" max="7" width="12.00390625" style="0" bestFit="1" customWidth="1"/>
    <col min="8" max="8" width="16.28125" style="0" bestFit="1" customWidth="1"/>
  </cols>
  <sheetData>
    <row r="2" spans="1:8" ht="18.75">
      <c r="A2" s="1" t="s">
        <v>1</v>
      </c>
      <c r="B2" s="1" t="s">
        <v>0</v>
      </c>
      <c r="C2" s="1" t="s">
        <v>5</v>
      </c>
      <c r="D2" s="1" t="s">
        <v>26</v>
      </c>
      <c r="E2" s="1" t="s">
        <v>27</v>
      </c>
      <c r="F2" s="1" t="s">
        <v>28</v>
      </c>
      <c r="G2" s="1" t="s">
        <v>29</v>
      </c>
      <c r="H2" s="1" t="s">
        <v>30</v>
      </c>
    </row>
    <row r="3" spans="1:8" ht="18.75">
      <c r="A3" s="1"/>
      <c r="B3" s="1"/>
      <c r="C3" s="7"/>
      <c r="D3" s="7">
        <v>20</v>
      </c>
      <c r="E3" s="7">
        <v>20</v>
      </c>
      <c r="F3" s="7">
        <v>20</v>
      </c>
      <c r="G3" s="7">
        <v>20</v>
      </c>
      <c r="H3" s="7">
        <f>AVERAGE(D3:G3)</f>
        <v>20</v>
      </c>
    </row>
    <row r="4" spans="1:8" ht="18.75">
      <c r="A4" s="1">
        <f>Overal!A4</f>
        <v>1</v>
      </c>
      <c r="B4" s="1">
        <f>Overal!B4</f>
        <v>83105011</v>
      </c>
      <c r="C4" s="1" t="e">
        <f>Overal!#REF!</f>
        <v>#REF!</v>
      </c>
      <c r="D4" s="1">
        <v>0</v>
      </c>
      <c r="E4" s="1"/>
      <c r="F4" s="1"/>
      <c r="G4" s="11"/>
      <c r="H4" s="7">
        <f aca="true" t="shared" si="0" ref="H4:H36">AVERAGE(D4:G4)</f>
        <v>0</v>
      </c>
    </row>
    <row r="5" spans="1:8" ht="18.75">
      <c r="A5" s="1">
        <f>Overal!A5</f>
        <v>2</v>
      </c>
      <c r="B5" s="1">
        <f>Overal!B5</f>
        <v>83107248</v>
      </c>
      <c r="C5" s="1" t="e">
        <f>Overal!#REF!</f>
        <v>#REF!</v>
      </c>
      <c r="D5" s="1">
        <v>10</v>
      </c>
      <c r="E5" s="1"/>
      <c r="F5" s="1"/>
      <c r="G5" s="11"/>
      <c r="H5" s="7">
        <f t="shared" si="0"/>
        <v>10</v>
      </c>
    </row>
    <row r="6" spans="1:8" ht="18.75">
      <c r="A6" s="1">
        <f>Overal!A6</f>
        <v>3</v>
      </c>
      <c r="B6" s="1">
        <f>Overal!B6</f>
        <v>83107729</v>
      </c>
      <c r="C6" s="1" t="e">
        <f>Overal!#REF!</f>
        <v>#REF!</v>
      </c>
      <c r="D6" s="1">
        <v>0</v>
      </c>
      <c r="E6" s="1"/>
      <c r="F6" s="1"/>
      <c r="G6" s="11"/>
      <c r="H6" s="7">
        <f t="shared" si="0"/>
        <v>0</v>
      </c>
    </row>
    <row r="7" spans="1:8" ht="18.75">
      <c r="A7" s="1">
        <f>Overal!A7</f>
        <v>4</v>
      </c>
      <c r="B7" s="1">
        <f>Overal!B7</f>
        <v>85101295</v>
      </c>
      <c r="C7" s="1" t="e">
        <f>Overal!#REF!</f>
        <v>#REF!</v>
      </c>
      <c r="D7" s="1">
        <v>20</v>
      </c>
      <c r="E7" s="1"/>
      <c r="F7" s="1"/>
      <c r="G7" s="11"/>
      <c r="H7" s="7">
        <f t="shared" si="0"/>
        <v>20</v>
      </c>
    </row>
    <row r="8" spans="1:8" ht="18.75">
      <c r="A8" s="1">
        <f>Overal!A8</f>
        <v>5</v>
      </c>
      <c r="B8" s="1">
        <f>Overal!B8</f>
        <v>86100076</v>
      </c>
      <c r="C8" s="1" t="e">
        <f>Overal!#REF!</f>
        <v>#REF!</v>
      </c>
      <c r="D8" s="1">
        <v>15</v>
      </c>
      <c r="E8" s="1"/>
      <c r="F8" s="1"/>
      <c r="G8" s="11"/>
      <c r="H8" s="7">
        <f t="shared" si="0"/>
        <v>15</v>
      </c>
    </row>
    <row r="9" spans="1:8" ht="18.75">
      <c r="A9" s="1">
        <f>Overal!A9</f>
        <v>6</v>
      </c>
      <c r="B9" s="1">
        <f>Overal!B9</f>
        <v>86100268</v>
      </c>
      <c r="C9" s="1" t="e">
        <f>Overal!#REF!</f>
        <v>#REF!</v>
      </c>
      <c r="D9" s="1">
        <v>0</v>
      </c>
      <c r="E9" s="1"/>
      <c r="F9" s="1"/>
      <c r="G9" s="11"/>
      <c r="H9" s="7">
        <f t="shared" si="0"/>
        <v>0</v>
      </c>
    </row>
    <row r="10" spans="1:8" ht="18.75">
      <c r="A10" s="1">
        <f>Overal!A10</f>
        <v>7</v>
      </c>
      <c r="B10" s="1">
        <f>Overal!B10</f>
        <v>86100665</v>
      </c>
      <c r="C10" s="1" t="e">
        <f>Overal!#REF!</f>
        <v>#REF!</v>
      </c>
      <c r="D10" s="1">
        <v>20</v>
      </c>
      <c r="E10" s="1"/>
      <c r="F10" s="1"/>
      <c r="G10" s="11"/>
      <c r="H10" s="7">
        <f t="shared" si="0"/>
        <v>20</v>
      </c>
    </row>
    <row r="11" spans="1:8" ht="18.75">
      <c r="A11" s="1">
        <f>Overal!A11</f>
        <v>8</v>
      </c>
      <c r="B11" s="1">
        <f>Overal!B11</f>
        <v>86101394</v>
      </c>
      <c r="C11" s="1" t="e">
        <f>Overal!#REF!</f>
        <v>#REF!</v>
      </c>
      <c r="D11" s="1">
        <v>20</v>
      </c>
      <c r="E11" s="1"/>
      <c r="F11" s="1"/>
      <c r="G11" s="11"/>
      <c r="H11" s="7">
        <f t="shared" si="0"/>
        <v>20</v>
      </c>
    </row>
    <row r="12" spans="1:8" ht="18.75">
      <c r="A12" s="1">
        <f>Overal!A12</f>
        <v>9</v>
      </c>
      <c r="B12" s="1">
        <f>Overal!B12</f>
        <v>86101518</v>
      </c>
      <c r="C12" s="1" t="e">
        <f>Overal!#REF!</f>
        <v>#REF!</v>
      </c>
      <c r="D12" s="1">
        <v>20</v>
      </c>
      <c r="E12" s="1"/>
      <c r="F12" s="1"/>
      <c r="G12" s="11"/>
      <c r="H12" s="7">
        <f t="shared" si="0"/>
        <v>20</v>
      </c>
    </row>
    <row r="13" spans="1:8" ht="18.75">
      <c r="A13" s="1">
        <f>Overal!A13</f>
        <v>10</v>
      </c>
      <c r="B13" s="1">
        <f>Overal!B13</f>
        <v>86101542</v>
      </c>
      <c r="C13" s="1" t="e">
        <f>Overal!#REF!</f>
        <v>#REF!</v>
      </c>
      <c r="D13" s="1">
        <v>0</v>
      </c>
      <c r="E13" s="1"/>
      <c r="F13" s="1"/>
      <c r="G13" s="11"/>
      <c r="H13" s="7">
        <f t="shared" si="0"/>
        <v>0</v>
      </c>
    </row>
    <row r="14" spans="1:8" ht="18.75">
      <c r="A14" s="1">
        <f>Overal!A14</f>
        <v>11</v>
      </c>
      <c r="B14" s="1">
        <f>Overal!B14</f>
        <v>86101586</v>
      </c>
      <c r="C14" s="1" t="e">
        <f>Overal!#REF!</f>
        <v>#REF!</v>
      </c>
      <c r="D14" s="1">
        <v>15</v>
      </c>
      <c r="E14" s="1"/>
      <c r="F14" s="1"/>
      <c r="G14" s="11"/>
      <c r="H14" s="7">
        <f t="shared" si="0"/>
        <v>15</v>
      </c>
    </row>
    <row r="15" spans="1:8" ht="18.75">
      <c r="A15" s="1">
        <f>Overal!A15</f>
        <v>12</v>
      </c>
      <c r="B15" s="1">
        <f>Overal!B15</f>
        <v>86102463</v>
      </c>
      <c r="C15" s="1" t="e">
        <f>Overal!#REF!</f>
        <v>#REF!</v>
      </c>
      <c r="D15" s="1">
        <v>20</v>
      </c>
      <c r="E15" s="1"/>
      <c r="F15" s="1"/>
      <c r="G15" s="11"/>
      <c r="H15" s="7">
        <f t="shared" si="0"/>
        <v>20</v>
      </c>
    </row>
    <row r="16" spans="1:8" ht="18.75">
      <c r="A16" s="1">
        <f>Overal!A16</f>
        <v>13</v>
      </c>
      <c r="B16" s="1">
        <f>Overal!B16</f>
        <v>86102571</v>
      </c>
      <c r="C16" s="1" t="e">
        <f>Overal!#REF!</f>
        <v>#REF!</v>
      </c>
      <c r="D16" s="1">
        <v>20</v>
      </c>
      <c r="E16" s="1"/>
      <c r="F16" s="1"/>
      <c r="G16" s="11"/>
      <c r="H16" s="7">
        <f t="shared" si="0"/>
        <v>20</v>
      </c>
    </row>
    <row r="17" spans="1:8" ht="18.75">
      <c r="A17" s="1">
        <f>Overal!A17</f>
        <v>14</v>
      </c>
      <c r="B17" s="1">
        <f>Overal!B17</f>
        <v>86102774</v>
      </c>
      <c r="C17" s="1" t="e">
        <f>Overal!#REF!</f>
        <v>#REF!</v>
      </c>
      <c r="D17" s="1">
        <v>20</v>
      </c>
      <c r="E17" s="1"/>
      <c r="F17" s="1"/>
      <c r="G17" s="11"/>
      <c r="H17" s="7">
        <f t="shared" si="0"/>
        <v>20</v>
      </c>
    </row>
    <row r="18" spans="1:8" ht="18.75">
      <c r="A18" s="1">
        <f>Overal!A18</f>
        <v>15</v>
      </c>
      <c r="B18" s="1">
        <f>Overal!B18</f>
        <v>86103232</v>
      </c>
      <c r="C18" s="1" t="e">
        <f>Overal!#REF!</f>
        <v>#REF!</v>
      </c>
      <c r="D18" s="1">
        <v>20</v>
      </c>
      <c r="E18" s="1"/>
      <c r="F18" s="1"/>
      <c r="G18" s="11"/>
      <c r="H18" s="7">
        <f t="shared" si="0"/>
        <v>20</v>
      </c>
    </row>
    <row r="19" spans="1:8" ht="18.75">
      <c r="A19" s="1">
        <f>Overal!A19</f>
        <v>16</v>
      </c>
      <c r="B19" s="1">
        <f>Overal!B19</f>
        <v>86104118</v>
      </c>
      <c r="C19" s="1" t="e">
        <f>Overal!#REF!</f>
        <v>#REF!</v>
      </c>
      <c r="D19" s="1">
        <v>0</v>
      </c>
      <c r="E19" s="1"/>
      <c r="F19" s="1"/>
      <c r="G19" s="11"/>
      <c r="H19" s="7">
        <f t="shared" si="0"/>
        <v>0</v>
      </c>
    </row>
    <row r="20" spans="1:8" ht="18.75">
      <c r="A20" s="1">
        <f>Overal!A20</f>
        <v>17</v>
      </c>
      <c r="B20" s="1">
        <f>Overal!B20</f>
        <v>86104131</v>
      </c>
      <c r="C20" s="1" t="e">
        <f>Overal!#REF!</f>
        <v>#REF!</v>
      </c>
      <c r="D20" s="1">
        <v>0</v>
      </c>
      <c r="E20" s="1"/>
      <c r="F20" s="1"/>
      <c r="G20" s="11"/>
      <c r="H20" s="7">
        <f t="shared" si="0"/>
        <v>0</v>
      </c>
    </row>
    <row r="21" spans="1:8" ht="18.75">
      <c r="A21" s="1">
        <f>Overal!A21</f>
        <v>18</v>
      </c>
      <c r="B21" s="1">
        <f>Overal!B21</f>
        <v>86104601</v>
      </c>
      <c r="C21" s="1" t="e">
        <f>Overal!#REF!</f>
        <v>#REF!</v>
      </c>
      <c r="D21" s="1">
        <v>0</v>
      </c>
      <c r="E21" s="1"/>
      <c r="F21" s="1"/>
      <c r="G21" s="11"/>
      <c r="H21" s="7">
        <f t="shared" si="0"/>
        <v>0</v>
      </c>
    </row>
    <row r="22" spans="1:8" ht="18.75">
      <c r="A22" s="1">
        <f>Overal!A22</f>
        <v>19</v>
      </c>
      <c r="B22" s="1">
        <f>Overal!B22</f>
        <v>86104859</v>
      </c>
      <c r="C22" s="1" t="e">
        <f>Overal!#REF!</f>
        <v>#REF!</v>
      </c>
      <c r="D22" s="1">
        <v>20</v>
      </c>
      <c r="E22" s="1"/>
      <c r="F22" s="1"/>
      <c r="G22" s="11"/>
      <c r="H22" s="7">
        <f t="shared" si="0"/>
        <v>20</v>
      </c>
    </row>
    <row r="23" spans="1:8" ht="18.75">
      <c r="A23" s="1">
        <f>Overal!A23</f>
        <v>20</v>
      </c>
      <c r="B23" s="1">
        <f>Overal!B23</f>
        <v>86105006</v>
      </c>
      <c r="C23" s="1" t="e">
        <f>Overal!#REF!</f>
        <v>#REF!</v>
      </c>
      <c r="D23" s="1">
        <v>20</v>
      </c>
      <c r="E23" s="1"/>
      <c r="F23" s="1"/>
      <c r="G23" s="11"/>
      <c r="H23" s="7">
        <f t="shared" si="0"/>
        <v>20</v>
      </c>
    </row>
    <row r="24" spans="1:8" ht="18.75">
      <c r="A24" s="1">
        <f>Overal!A24</f>
        <v>21</v>
      </c>
      <c r="B24" s="1">
        <f>Overal!B24</f>
        <v>86105096</v>
      </c>
      <c r="C24" s="1" t="e">
        <f>Overal!#REF!</f>
        <v>#REF!</v>
      </c>
      <c r="D24" s="1">
        <v>20</v>
      </c>
      <c r="E24" s="1"/>
      <c r="F24" s="1"/>
      <c r="G24" s="11"/>
      <c r="H24" s="7">
        <f t="shared" si="0"/>
        <v>20</v>
      </c>
    </row>
    <row r="25" spans="1:8" ht="18.75">
      <c r="A25" s="1">
        <f>Overal!A25</f>
        <v>22</v>
      </c>
      <c r="B25" s="1">
        <f>Overal!B25</f>
        <v>86105458</v>
      </c>
      <c r="C25" s="1" t="e">
        <f>Overal!#REF!</f>
        <v>#REF!</v>
      </c>
      <c r="D25" s="1">
        <v>20</v>
      </c>
      <c r="E25" s="1"/>
      <c r="F25" s="1"/>
      <c r="G25" s="11"/>
      <c r="H25" s="7">
        <f t="shared" si="0"/>
        <v>20</v>
      </c>
    </row>
    <row r="26" spans="1:8" ht="18.75">
      <c r="A26" s="1">
        <f>Overal!A26</f>
        <v>23</v>
      </c>
      <c r="B26" s="1">
        <f>Overal!B26</f>
        <v>86105906</v>
      </c>
      <c r="C26" s="1" t="e">
        <f>Overal!#REF!</f>
        <v>#REF!</v>
      </c>
      <c r="D26" s="1">
        <v>20</v>
      </c>
      <c r="E26" s="1"/>
      <c r="F26" s="1"/>
      <c r="G26" s="11"/>
      <c r="H26" s="7">
        <f t="shared" si="0"/>
        <v>20</v>
      </c>
    </row>
    <row r="27" spans="1:8" ht="18.75">
      <c r="A27" s="1">
        <f>Overal!A27</f>
        <v>24</v>
      </c>
      <c r="B27" s="1">
        <f>Overal!B27</f>
        <v>86106527</v>
      </c>
      <c r="C27" s="1" t="e">
        <f>Overal!#REF!</f>
        <v>#REF!</v>
      </c>
      <c r="D27" s="1">
        <v>10</v>
      </c>
      <c r="E27" s="1"/>
      <c r="F27" s="1"/>
      <c r="G27" s="11"/>
      <c r="H27" s="7">
        <f t="shared" si="0"/>
        <v>10</v>
      </c>
    </row>
    <row r="28" spans="1:8" ht="18.75">
      <c r="A28" s="1">
        <f>Overal!A28</f>
        <v>25</v>
      </c>
      <c r="B28" s="1">
        <f>Overal!B28</f>
        <v>86106551</v>
      </c>
      <c r="C28" s="1" t="e">
        <f>Overal!#REF!</f>
        <v>#REF!</v>
      </c>
      <c r="D28" s="1">
        <v>20</v>
      </c>
      <c r="E28" s="1"/>
      <c r="F28" s="1"/>
      <c r="G28" s="11"/>
      <c r="H28" s="7">
        <f t="shared" si="0"/>
        <v>20</v>
      </c>
    </row>
    <row r="29" spans="1:8" ht="18.75">
      <c r="A29" s="1">
        <f>Overal!A29</f>
        <v>26</v>
      </c>
      <c r="B29" s="1">
        <f>Overal!B29</f>
        <v>86106692</v>
      </c>
      <c r="C29" s="1" t="e">
        <f>Overal!#REF!</f>
        <v>#REF!</v>
      </c>
      <c r="D29" s="1">
        <v>10</v>
      </c>
      <c r="E29" s="1"/>
      <c r="F29" s="1"/>
      <c r="G29" s="11"/>
      <c r="H29" s="7">
        <f t="shared" si="0"/>
        <v>10</v>
      </c>
    </row>
    <row r="30" spans="1:8" ht="18.75">
      <c r="A30" s="1">
        <f>Overal!A30</f>
        <v>27</v>
      </c>
      <c r="B30" s="1">
        <f>Overal!B30</f>
        <v>86107342</v>
      </c>
      <c r="C30" s="1" t="e">
        <f>Overal!#REF!</f>
        <v>#REF!</v>
      </c>
      <c r="D30" s="1">
        <v>20</v>
      </c>
      <c r="E30" s="1"/>
      <c r="F30" s="1"/>
      <c r="G30" s="11"/>
      <c r="H30" s="7">
        <f t="shared" si="0"/>
        <v>20</v>
      </c>
    </row>
    <row r="31" spans="1:8" ht="18.75">
      <c r="A31" s="1">
        <f>Overal!A31</f>
        <v>28</v>
      </c>
      <c r="B31" s="1">
        <f>Overal!B31</f>
        <v>86107856</v>
      </c>
      <c r="C31" s="1" t="e">
        <f>Overal!#REF!</f>
        <v>#REF!</v>
      </c>
      <c r="D31" s="1">
        <v>0</v>
      </c>
      <c r="E31" s="1"/>
      <c r="F31" s="1"/>
      <c r="G31" s="11"/>
      <c r="H31" s="7">
        <f t="shared" si="0"/>
        <v>0</v>
      </c>
    </row>
    <row r="32" spans="1:8" ht="18.75">
      <c r="A32" s="1">
        <f>Overal!A32</f>
        <v>29</v>
      </c>
      <c r="B32" s="1">
        <f>Overal!B32</f>
        <v>86107889</v>
      </c>
      <c r="C32" s="1" t="e">
        <f>Overal!#REF!</f>
        <v>#REF!</v>
      </c>
      <c r="D32" s="1">
        <v>15</v>
      </c>
      <c r="E32" s="1"/>
      <c r="F32" s="1"/>
      <c r="G32" s="11"/>
      <c r="H32" s="7">
        <f t="shared" si="0"/>
        <v>15</v>
      </c>
    </row>
    <row r="33" spans="1:8" ht="18.75">
      <c r="A33" s="1">
        <f>Overal!A33</f>
        <v>30</v>
      </c>
      <c r="B33" s="1">
        <f>Overal!B33</f>
        <v>86108817</v>
      </c>
      <c r="C33" s="1" t="e">
        <f>Overal!#REF!</f>
        <v>#REF!</v>
      </c>
      <c r="D33" s="1">
        <v>0</v>
      </c>
      <c r="E33" s="1"/>
      <c r="F33" s="1"/>
      <c r="G33" s="11"/>
      <c r="H33" s="7">
        <f t="shared" si="0"/>
        <v>0</v>
      </c>
    </row>
    <row r="34" spans="1:8" ht="18.75">
      <c r="A34" s="1">
        <f>Overal!A34</f>
        <v>31</v>
      </c>
      <c r="B34" s="1">
        <f>Overal!B34</f>
        <v>86108874</v>
      </c>
      <c r="C34" s="1" t="e">
        <f>Overal!#REF!</f>
        <v>#REF!</v>
      </c>
      <c r="D34" s="1">
        <v>20</v>
      </c>
      <c r="E34" s="1"/>
      <c r="F34" s="1"/>
      <c r="G34" s="11"/>
      <c r="H34" s="7">
        <f t="shared" si="0"/>
        <v>20</v>
      </c>
    </row>
    <row r="35" spans="1:8" ht="18.75">
      <c r="A35" s="1">
        <f>Overal!A35</f>
        <v>32</v>
      </c>
      <c r="B35" s="1">
        <f>Overal!B35</f>
        <v>86109332</v>
      </c>
      <c r="C35" s="1" t="e">
        <f>Overal!#REF!</f>
        <v>#REF!</v>
      </c>
      <c r="D35" s="1">
        <v>20</v>
      </c>
      <c r="E35" s="1"/>
      <c r="F35" s="1"/>
      <c r="G35" s="11"/>
      <c r="H35" s="7">
        <f t="shared" si="0"/>
        <v>20</v>
      </c>
    </row>
    <row r="36" spans="1:8" ht="18.75">
      <c r="A36" s="1">
        <f>Overal!A36</f>
        <v>33</v>
      </c>
      <c r="B36" s="1">
        <f>Overal!B36</f>
        <v>88011228</v>
      </c>
      <c r="C36" s="1" t="e">
        <f>Overal!#REF!</f>
        <v>#REF!</v>
      </c>
      <c r="D36" s="1">
        <v>0</v>
      </c>
      <c r="E36" s="1"/>
      <c r="F36" s="1"/>
      <c r="G36" s="11"/>
      <c r="H36" s="7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3.00390625" style="9" bestFit="1" customWidth="1"/>
    <col min="3" max="3" width="14.28125" style="9" bestFit="1" customWidth="1"/>
    <col min="4" max="4" width="36.140625" style="9" bestFit="1" customWidth="1"/>
    <col min="5" max="5" width="13.00390625" style="9" bestFit="1" customWidth="1"/>
    <col min="6" max="6" width="14.421875" style="9" bestFit="1" customWidth="1"/>
    <col min="7" max="7" width="38.7109375" style="9" bestFit="1" customWidth="1"/>
    <col min="8" max="8" width="23.421875" style="9" bestFit="1" customWidth="1"/>
    <col min="9" max="9" width="11.28125" style="9" bestFit="1" customWidth="1"/>
    <col min="10" max="10" width="15.57421875" style="9" bestFit="1" customWidth="1"/>
    <col min="11" max="16384" width="9.140625" style="9" customWidth="1"/>
  </cols>
  <sheetData>
    <row r="2" spans="1:10" ht="18.75">
      <c r="A2" s="1" t="s">
        <v>1</v>
      </c>
      <c r="B2" s="1" t="s">
        <v>0</v>
      </c>
      <c r="C2" s="1" t="s">
        <v>5</v>
      </c>
      <c r="D2" s="1" t="s">
        <v>33</v>
      </c>
      <c r="E2" s="1" t="s">
        <v>25</v>
      </c>
      <c r="F2" s="1" t="s">
        <v>34</v>
      </c>
      <c r="G2" s="1" t="s">
        <v>35</v>
      </c>
      <c r="H2" s="1" t="s">
        <v>36</v>
      </c>
      <c r="I2" s="1" t="s">
        <v>22</v>
      </c>
      <c r="J2" s="1" t="s">
        <v>37</v>
      </c>
    </row>
    <row r="3" spans="1:10" ht="18.75">
      <c r="A3" s="1"/>
      <c r="B3" s="1"/>
      <c r="C3" s="7"/>
      <c r="D3" s="7">
        <v>0.2</v>
      </c>
      <c r="E3" s="7">
        <v>0.1</v>
      </c>
      <c r="F3" s="7">
        <v>0.1</v>
      </c>
      <c r="G3" s="7">
        <v>1.5</v>
      </c>
      <c r="H3" s="7">
        <v>0.1</v>
      </c>
      <c r="I3" s="7">
        <v>1</v>
      </c>
      <c r="J3" s="7">
        <f>(D3+E3+F3+G3+H3)*I3</f>
        <v>2</v>
      </c>
    </row>
    <row r="4" spans="1:10" ht="18.75">
      <c r="A4" s="1">
        <f>Overal!A4</f>
        <v>1</v>
      </c>
      <c r="B4" s="1">
        <f>Overal!B4</f>
        <v>83105011</v>
      </c>
      <c r="C4" s="1" t="e">
        <f>Overal!#REF!</f>
        <v>#REF!</v>
      </c>
      <c r="D4" s="1"/>
      <c r="E4" s="1"/>
      <c r="F4" s="1"/>
      <c r="G4" s="1"/>
      <c r="H4" s="1"/>
      <c r="I4" s="1"/>
      <c r="J4" s="7">
        <f aca="true" t="shared" si="0" ref="J4:J36">(D4+E4+F4+G4+H4)*I4</f>
        <v>0</v>
      </c>
    </row>
    <row r="5" spans="1:10" ht="18.75">
      <c r="A5" s="1">
        <f>Overal!A5</f>
        <v>2</v>
      </c>
      <c r="B5" s="1">
        <f>Overal!B5</f>
        <v>83107248</v>
      </c>
      <c r="C5" s="1" t="e">
        <f>Overal!#REF!</f>
        <v>#REF!</v>
      </c>
      <c r="D5" s="1"/>
      <c r="E5" s="1"/>
      <c r="F5" s="1"/>
      <c r="G5" s="1"/>
      <c r="H5" s="1"/>
      <c r="I5" s="1"/>
      <c r="J5" s="7">
        <f t="shared" si="0"/>
        <v>0</v>
      </c>
    </row>
    <row r="6" spans="1:10" ht="18.75">
      <c r="A6" s="1">
        <f>Overal!A6</f>
        <v>3</v>
      </c>
      <c r="B6" s="1">
        <f>Overal!B6</f>
        <v>83107729</v>
      </c>
      <c r="C6" s="1" t="e">
        <f>Overal!#REF!</f>
        <v>#REF!</v>
      </c>
      <c r="D6" s="1"/>
      <c r="E6" s="1"/>
      <c r="F6" s="1"/>
      <c r="G6" s="1"/>
      <c r="H6" s="1"/>
      <c r="I6" s="1"/>
      <c r="J6" s="7">
        <f t="shared" si="0"/>
        <v>0</v>
      </c>
    </row>
    <row r="7" spans="1:10" ht="18.75">
      <c r="A7" s="1">
        <f>Overal!A7</f>
        <v>4</v>
      </c>
      <c r="B7" s="1">
        <f>Overal!B7</f>
        <v>85101295</v>
      </c>
      <c r="C7" s="1" t="e">
        <f>Overal!#REF!</f>
        <v>#REF!</v>
      </c>
      <c r="D7" s="1">
        <v>0.1</v>
      </c>
      <c r="E7" s="1">
        <v>0.05</v>
      </c>
      <c r="F7" s="1">
        <v>0.1</v>
      </c>
      <c r="G7" s="1">
        <v>1.3</v>
      </c>
      <c r="H7" s="1">
        <v>0.1</v>
      </c>
      <c r="I7" s="1">
        <v>0.9</v>
      </c>
      <c r="J7" s="7">
        <f t="shared" si="0"/>
        <v>1.485</v>
      </c>
    </row>
    <row r="8" spans="1:10" ht="18.75">
      <c r="A8" s="1">
        <f>Overal!A8</f>
        <v>5</v>
      </c>
      <c r="B8" s="1">
        <f>Overal!B8</f>
        <v>86100076</v>
      </c>
      <c r="C8" s="1" t="e">
        <f>Overal!#REF!</f>
        <v>#REF!</v>
      </c>
      <c r="D8" s="3">
        <f>D13</f>
        <v>0.2</v>
      </c>
      <c r="E8" s="3">
        <f>E13</f>
        <v>0.1</v>
      </c>
      <c r="F8" s="3">
        <f>F13</f>
        <v>0.1</v>
      </c>
      <c r="G8" s="3">
        <f>G13</f>
        <v>1.5</v>
      </c>
      <c r="H8" s="3">
        <f>H13</f>
        <v>0.1</v>
      </c>
      <c r="I8" s="3">
        <f>I13</f>
        <v>1</v>
      </c>
      <c r="J8" s="7">
        <f t="shared" si="0"/>
        <v>2</v>
      </c>
    </row>
    <row r="9" spans="1:10" ht="18.75">
      <c r="A9" s="1">
        <f>Overal!A9</f>
        <v>6</v>
      </c>
      <c r="B9" s="1">
        <f>Overal!B9</f>
        <v>86100268</v>
      </c>
      <c r="C9" s="1" t="e">
        <f>Overal!#REF!</f>
        <v>#REF!</v>
      </c>
      <c r="D9" s="1">
        <v>0.2</v>
      </c>
      <c r="E9" s="1">
        <v>0.1</v>
      </c>
      <c r="F9" s="1">
        <v>0.1</v>
      </c>
      <c r="G9" s="1">
        <v>1.3</v>
      </c>
      <c r="H9" s="1">
        <v>0.1</v>
      </c>
      <c r="I9" s="1">
        <v>0.9</v>
      </c>
      <c r="J9" s="7">
        <f t="shared" si="0"/>
        <v>1.6200000000000003</v>
      </c>
    </row>
    <row r="10" spans="1:10" ht="18.75">
      <c r="A10" s="1">
        <f>Overal!A10</f>
        <v>7</v>
      </c>
      <c r="B10" s="1">
        <f>Overal!B10</f>
        <v>86100665</v>
      </c>
      <c r="C10" s="1" t="e">
        <f>Overal!#REF!</f>
        <v>#REF!</v>
      </c>
      <c r="D10" s="3">
        <f>D14</f>
        <v>0</v>
      </c>
      <c r="E10" s="3">
        <f>E14</f>
        <v>0</v>
      </c>
      <c r="F10" s="3">
        <f>F14</f>
        <v>0</v>
      </c>
      <c r="G10" s="3">
        <f>G14</f>
        <v>0.2</v>
      </c>
      <c r="H10" s="3">
        <f>H14</f>
        <v>0.05</v>
      </c>
      <c r="I10" s="3">
        <f>I14</f>
        <v>1</v>
      </c>
      <c r="J10" s="7">
        <f t="shared" si="0"/>
        <v>0.25</v>
      </c>
    </row>
    <row r="11" spans="1:10" ht="18.75">
      <c r="A11" s="1">
        <f>Overal!A11</f>
        <v>8</v>
      </c>
      <c r="B11" s="1">
        <f>Overal!B11</f>
        <v>86101394</v>
      </c>
      <c r="C11" s="1" t="e">
        <f>Overal!#REF!</f>
        <v>#REF!</v>
      </c>
      <c r="D11" s="3">
        <f>D17</f>
        <v>0.15</v>
      </c>
      <c r="E11" s="3">
        <f>E17</f>
        <v>0.1</v>
      </c>
      <c r="F11" s="3">
        <f>F17</f>
        <v>0.1</v>
      </c>
      <c r="G11" s="3">
        <f>G17</f>
        <v>1.5</v>
      </c>
      <c r="H11" s="3">
        <f>H17</f>
        <v>0.1</v>
      </c>
      <c r="I11" s="3">
        <f>I17</f>
        <v>0.8</v>
      </c>
      <c r="J11" s="7">
        <f t="shared" si="0"/>
        <v>1.5600000000000003</v>
      </c>
    </row>
    <row r="12" spans="1:10" ht="18.75">
      <c r="A12" s="1">
        <f>Overal!A12</f>
        <v>9</v>
      </c>
      <c r="B12" s="1">
        <f>Overal!B12</f>
        <v>86101518</v>
      </c>
      <c r="C12" s="1" t="e">
        <f>Overal!#REF!</f>
        <v>#REF!</v>
      </c>
      <c r="D12" s="1">
        <v>0.15</v>
      </c>
      <c r="E12" s="1">
        <v>0.1</v>
      </c>
      <c r="F12" s="1">
        <v>0.1</v>
      </c>
      <c r="G12" s="1">
        <v>1.5</v>
      </c>
      <c r="H12" s="1">
        <v>0.1</v>
      </c>
      <c r="I12" s="1">
        <v>0.9</v>
      </c>
      <c r="J12" s="7">
        <f t="shared" si="0"/>
        <v>1.7550000000000001</v>
      </c>
    </row>
    <row r="13" spans="1:10" ht="18.75">
      <c r="A13" s="1">
        <f>Overal!A13</f>
        <v>10</v>
      </c>
      <c r="B13" s="1">
        <f>Overal!B13</f>
        <v>86101542</v>
      </c>
      <c r="C13" s="1" t="e">
        <f>Overal!#REF!</f>
        <v>#REF!</v>
      </c>
      <c r="D13" s="1">
        <v>0.2</v>
      </c>
      <c r="E13" s="1">
        <v>0.1</v>
      </c>
      <c r="F13" s="1">
        <v>0.1</v>
      </c>
      <c r="G13" s="1">
        <v>1.5</v>
      </c>
      <c r="H13" s="1">
        <v>0.1</v>
      </c>
      <c r="I13" s="1">
        <v>1</v>
      </c>
      <c r="J13" s="7">
        <f t="shared" si="0"/>
        <v>2</v>
      </c>
    </row>
    <row r="14" spans="1:10" ht="18.75">
      <c r="A14" s="1">
        <f>Overal!A14</f>
        <v>11</v>
      </c>
      <c r="B14" s="1">
        <f>Overal!B14</f>
        <v>86101586</v>
      </c>
      <c r="C14" s="1" t="e">
        <f>Overal!#REF!</f>
        <v>#REF!</v>
      </c>
      <c r="D14" s="1">
        <v>0</v>
      </c>
      <c r="E14" s="1">
        <v>0</v>
      </c>
      <c r="F14" s="1">
        <v>0</v>
      </c>
      <c r="G14" s="1">
        <v>0.2</v>
      </c>
      <c r="H14" s="1">
        <v>0.05</v>
      </c>
      <c r="I14" s="1">
        <v>1</v>
      </c>
      <c r="J14" s="7">
        <f t="shared" si="0"/>
        <v>0.25</v>
      </c>
    </row>
    <row r="15" spans="1:10" ht="18.75">
      <c r="A15" s="1">
        <f>Overal!A15</f>
        <v>12</v>
      </c>
      <c r="B15" s="1">
        <f>Overal!B15</f>
        <v>86102463</v>
      </c>
      <c r="C15" s="1" t="e">
        <f>Overal!#REF!</f>
        <v>#REF!</v>
      </c>
      <c r="D15" s="3">
        <f>D19</f>
        <v>0.05</v>
      </c>
      <c r="E15" s="3">
        <f>E19</f>
        <v>0</v>
      </c>
      <c r="F15" s="3">
        <f>F19</f>
        <v>0</v>
      </c>
      <c r="G15" s="3">
        <f>G19</f>
        <v>0.4</v>
      </c>
      <c r="H15" s="3">
        <f>H19</f>
        <v>0.1</v>
      </c>
      <c r="I15" s="3">
        <f>I19</f>
        <v>1</v>
      </c>
      <c r="J15" s="7">
        <f t="shared" si="0"/>
        <v>0.55</v>
      </c>
    </row>
    <row r="16" spans="1:10" ht="18.75">
      <c r="A16" s="1">
        <f>Overal!A16</f>
        <v>13</v>
      </c>
      <c r="B16" s="1">
        <f>Overal!B16</f>
        <v>86102571</v>
      </c>
      <c r="C16" s="1" t="e">
        <f>Overal!#REF!</f>
        <v>#REF!</v>
      </c>
      <c r="D16" s="1"/>
      <c r="E16" s="1"/>
      <c r="F16" s="1"/>
      <c r="G16" s="1"/>
      <c r="H16" s="1"/>
      <c r="I16" s="1"/>
      <c r="J16" s="7">
        <f t="shared" si="0"/>
        <v>0</v>
      </c>
    </row>
    <row r="17" spans="1:10" ht="18.75">
      <c r="A17" s="1">
        <f>Overal!A17</f>
        <v>14</v>
      </c>
      <c r="B17" s="1">
        <f>Overal!B17</f>
        <v>86102774</v>
      </c>
      <c r="C17" s="1" t="e">
        <f>Overal!#REF!</f>
        <v>#REF!</v>
      </c>
      <c r="D17" s="1">
        <v>0.15</v>
      </c>
      <c r="E17" s="1">
        <v>0.1</v>
      </c>
      <c r="F17" s="1">
        <v>0.1</v>
      </c>
      <c r="G17" s="1">
        <v>1.5</v>
      </c>
      <c r="H17" s="1">
        <v>0.1</v>
      </c>
      <c r="I17" s="1">
        <v>0.8</v>
      </c>
      <c r="J17" s="7">
        <f t="shared" si="0"/>
        <v>1.5600000000000003</v>
      </c>
    </row>
    <row r="18" spans="1:10" ht="18.75">
      <c r="A18" s="1">
        <f>Overal!A18</f>
        <v>15</v>
      </c>
      <c r="B18" s="1">
        <f>Overal!B18</f>
        <v>86103232</v>
      </c>
      <c r="C18" s="1" t="e">
        <f>Overal!#REF!</f>
        <v>#REF!</v>
      </c>
      <c r="D18" s="1">
        <v>0.1</v>
      </c>
      <c r="E18" s="1">
        <v>0.05</v>
      </c>
      <c r="F18" s="1">
        <v>0.05</v>
      </c>
      <c r="G18" s="1">
        <v>1.3</v>
      </c>
      <c r="H18" s="1">
        <v>0.1</v>
      </c>
      <c r="I18" s="1">
        <v>1</v>
      </c>
      <c r="J18" s="7">
        <f t="shared" si="0"/>
        <v>1.6</v>
      </c>
    </row>
    <row r="19" spans="1:10" ht="18.75">
      <c r="A19" s="1">
        <f>Overal!A19</f>
        <v>16</v>
      </c>
      <c r="B19" s="1">
        <f>Overal!B19</f>
        <v>86104118</v>
      </c>
      <c r="C19" s="1" t="e">
        <f>Overal!#REF!</f>
        <v>#REF!</v>
      </c>
      <c r="D19" s="1">
        <v>0.05</v>
      </c>
      <c r="E19" s="1">
        <v>0</v>
      </c>
      <c r="F19" s="1">
        <v>0</v>
      </c>
      <c r="G19" s="1">
        <v>0.4</v>
      </c>
      <c r="H19" s="1">
        <v>0.1</v>
      </c>
      <c r="I19" s="1">
        <v>1</v>
      </c>
      <c r="J19" s="7">
        <f t="shared" si="0"/>
        <v>0.55</v>
      </c>
    </row>
    <row r="20" spans="1:10" ht="18.75">
      <c r="A20" s="1">
        <f>Overal!A20</f>
        <v>17</v>
      </c>
      <c r="B20" s="1">
        <f>Overal!B20</f>
        <v>86104131</v>
      </c>
      <c r="C20" s="1" t="e">
        <f>Overal!#REF!</f>
        <v>#REF!</v>
      </c>
      <c r="D20" s="3">
        <f>D9</f>
        <v>0.2</v>
      </c>
      <c r="E20" s="3">
        <f>E9</f>
        <v>0.1</v>
      </c>
      <c r="F20" s="3">
        <f>F9</f>
        <v>0.1</v>
      </c>
      <c r="G20" s="3">
        <f>G9</f>
        <v>1.3</v>
      </c>
      <c r="H20" s="3">
        <f>H9</f>
        <v>0.1</v>
      </c>
      <c r="I20" s="3">
        <f>I9</f>
        <v>0.9</v>
      </c>
      <c r="J20" s="7">
        <f t="shared" si="0"/>
        <v>1.6200000000000003</v>
      </c>
    </row>
    <row r="21" spans="1:10" ht="18.75">
      <c r="A21" s="1">
        <f>Overal!A21</f>
        <v>18</v>
      </c>
      <c r="B21" s="1">
        <f>Overal!B21</f>
        <v>86104601</v>
      </c>
      <c r="C21" s="1" t="e">
        <f>Overal!#REF!</f>
        <v>#REF!</v>
      </c>
      <c r="D21" s="1">
        <v>0.2</v>
      </c>
      <c r="E21" s="1">
        <v>0.1</v>
      </c>
      <c r="F21" s="1">
        <v>0.1</v>
      </c>
      <c r="G21" s="1">
        <v>1.5</v>
      </c>
      <c r="H21" s="1">
        <v>0.1</v>
      </c>
      <c r="I21" s="1">
        <v>0.9</v>
      </c>
      <c r="J21" s="7">
        <f t="shared" si="0"/>
        <v>1.8</v>
      </c>
    </row>
    <row r="22" spans="1:10" ht="18.75">
      <c r="A22" s="1">
        <f>Overal!A22</f>
        <v>19</v>
      </c>
      <c r="B22" s="1">
        <f>Overal!B22</f>
        <v>86104859</v>
      </c>
      <c r="C22" s="1" t="e">
        <f>Overal!#REF!</f>
        <v>#REF!</v>
      </c>
      <c r="D22" s="3">
        <f>D27</f>
        <v>0.2</v>
      </c>
      <c r="E22" s="3">
        <f>E27</f>
        <v>0.1</v>
      </c>
      <c r="F22" s="3">
        <f>F27</f>
        <v>0.1</v>
      </c>
      <c r="G22" s="3">
        <f>G27</f>
        <v>1.5</v>
      </c>
      <c r="H22" s="3">
        <f>H27</f>
        <v>0.1</v>
      </c>
      <c r="I22" s="3">
        <f>I27</f>
        <v>0.9</v>
      </c>
      <c r="J22" s="7">
        <f t="shared" si="0"/>
        <v>1.8</v>
      </c>
    </row>
    <row r="23" spans="1:10" ht="18.75">
      <c r="A23" s="1">
        <f>Overal!A23</f>
        <v>20</v>
      </c>
      <c r="B23" s="1">
        <f>Overal!B23</f>
        <v>86105006</v>
      </c>
      <c r="C23" s="1" t="e">
        <f>Overal!#REF!</f>
        <v>#REF!</v>
      </c>
      <c r="D23" s="3">
        <f>D34</f>
        <v>0.2</v>
      </c>
      <c r="E23" s="3">
        <f>E34</f>
        <v>0.1</v>
      </c>
      <c r="F23" s="3">
        <f>F34</f>
        <v>0.1</v>
      </c>
      <c r="G23" s="3">
        <f>G34</f>
        <v>1.5</v>
      </c>
      <c r="H23" s="3">
        <f>H34</f>
        <v>0.1</v>
      </c>
      <c r="I23" s="3">
        <f>I34</f>
        <v>1</v>
      </c>
      <c r="J23" s="7">
        <f t="shared" si="0"/>
        <v>2</v>
      </c>
    </row>
    <row r="24" spans="1:10" ht="18.75">
      <c r="A24" s="1">
        <f>Overal!A24</f>
        <v>21</v>
      </c>
      <c r="B24" s="1">
        <f>Overal!B24</f>
        <v>86105096</v>
      </c>
      <c r="C24" s="1" t="e">
        <f>Overal!#REF!</f>
        <v>#REF!</v>
      </c>
      <c r="D24" s="1">
        <v>0.2</v>
      </c>
      <c r="E24" s="1">
        <v>0.1</v>
      </c>
      <c r="F24" s="1">
        <v>0.1</v>
      </c>
      <c r="G24" s="1">
        <v>1.2</v>
      </c>
      <c r="H24" s="1">
        <v>0.1</v>
      </c>
      <c r="I24" s="1">
        <v>1</v>
      </c>
      <c r="J24" s="7">
        <f t="shared" si="0"/>
        <v>1.7000000000000002</v>
      </c>
    </row>
    <row r="25" spans="1:10" ht="18.75">
      <c r="A25" s="1">
        <f>Overal!A25</f>
        <v>22</v>
      </c>
      <c r="B25" s="1">
        <f>Overal!B25</f>
        <v>86105458</v>
      </c>
      <c r="C25" s="1" t="e">
        <f>Overal!#REF!</f>
        <v>#REF!</v>
      </c>
      <c r="D25" s="1">
        <v>0.05</v>
      </c>
      <c r="E25" s="1">
        <v>0.05</v>
      </c>
      <c r="F25" s="1">
        <v>0.1</v>
      </c>
      <c r="G25" s="1">
        <v>1.2</v>
      </c>
      <c r="H25" s="1">
        <v>0.1</v>
      </c>
      <c r="I25" s="1">
        <v>0.9</v>
      </c>
      <c r="J25" s="7">
        <f t="shared" si="0"/>
        <v>1.35</v>
      </c>
    </row>
    <row r="26" spans="1:10" ht="18.75">
      <c r="A26" s="1">
        <f>Overal!A26</f>
        <v>23</v>
      </c>
      <c r="B26" s="1">
        <f>Overal!B26</f>
        <v>86105906</v>
      </c>
      <c r="C26" s="1" t="e">
        <f>Overal!#REF!</f>
        <v>#REF!</v>
      </c>
      <c r="D26" s="3">
        <f>D7</f>
        <v>0.1</v>
      </c>
      <c r="E26" s="3">
        <f>E7</f>
        <v>0.05</v>
      </c>
      <c r="F26" s="3">
        <f>F7</f>
        <v>0.1</v>
      </c>
      <c r="G26" s="3">
        <f>G7</f>
        <v>1.3</v>
      </c>
      <c r="H26" s="3">
        <f>H7</f>
        <v>0.1</v>
      </c>
      <c r="I26" s="3">
        <f>I7</f>
        <v>0.9</v>
      </c>
      <c r="J26" s="7">
        <f t="shared" si="0"/>
        <v>1.485</v>
      </c>
    </row>
    <row r="27" spans="1:10" ht="18.75">
      <c r="A27" s="1">
        <f>Overal!A27</f>
        <v>24</v>
      </c>
      <c r="B27" s="1">
        <f>Overal!B27</f>
        <v>86106527</v>
      </c>
      <c r="C27" s="1" t="e">
        <f>Overal!#REF!</f>
        <v>#REF!</v>
      </c>
      <c r="D27" s="1">
        <v>0.2</v>
      </c>
      <c r="E27" s="1">
        <v>0.1</v>
      </c>
      <c r="F27" s="1">
        <v>0.1</v>
      </c>
      <c r="G27" s="1">
        <v>1.5</v>
      </c>
      <c r="H27" s="1">
        <v>0.1</v>
      </c>
      <c r="I27" s="1">
        <v>0.9</v>
      </c>
      <c r="J27" s="7">
        <f t="shared" si="0"/>
        <v>1.8</v>
      </c>
    </row>
    <row r="28" spans="1:10" ht="18.75">
      <c r="A28" s="1">
        <f>Overal!A28</f>
        <v>25</v>
      </c>
      <c r="B28" s="1">
        <f>Overal!B28</f>
        <v>86106551</v>
      </c>
      <c r="C28" s="1" t="e">
        <f>Overal!#REF!</f>
        <v>#REF!</v>
      </c>
      <c r="D28" s="3">
        <f>D24</f>
        <v>0.2</v>
      </c>
      <c r="E28" s="3">
        <f>E24</f>
        <v>0.1</v>
      </c>
      <c r="F28" s="3">
        <f>F24</f>
        <v>0.1</v>
      </c>
      <c r="G28" s="3">
        <f>G24</f>
        <v>1.2</v>
      </c>
      <c r="H28" s="3">
        <f>H24</f>
        <v>0.1</v>
      </c>
      <c r="I28" s="3">
        <f>I24</f>
        <v>1</v>
      </c>
      <c r="J28" s="7">
        <f t="shared" si="0"/>
        <v>1.7000000000000002</v>
      </c>
    </row>
    <row r="29" spans="1:10" ht="18.75">
      <c r="A29" s="1">
        <f>Overal!A29</f>
        <v>26</v>
      </c>
      <c r="B29" s="1">
        <f>Overal!B29</f>
        <v>86106692</v>
      </c>
      <c r="C29" s="1" t="e">
        <f>Overal!#REF!</f>
        <v>#REF!</v>
      </c>
      <c r="D29" s="3">
        <f>D18</f>
        <v>0.1</v>
      </c>
      <c r="E29" s="3">
        <f>E18</f>
        <v>0.05</v>
      </c>
      <c r="F29" s="3">
        <f>F18</f>
        <v>0.05</v>
      </c>
      <c r="G29" s="3">
        <f>G18</f>
        <v>1.3</v>
      </c>
      <c r="H29" s="3">
        <f>H18</f>
        <v>0.1</v>
      </c>
      <c r="I29" s="3">
        <f>I18</f>
        <v>1</v>
      </c>
      <c r="J29" s="7">
        <f t="shared" si="0"/>
        <v>1.6</v>
      </c>
    </row>
    <row r="30" spans="1:10" ht="18.75">
      <c r="A30" s="1">
        <f>Overal!A30</f>
        <v>27</v>
      </c>
      <c r="B30" s="1">
        <f>Overal!B30</f>
        <v>86107342</v>
      </c>
      <c r="C30" s="1" t="e">
        <f>Overal!#REF!</f>
        <v>#REF!</v>
      </c>
      <c r="D30" s="3">
        <f>D21</f>
        <v>0.2</v>
      </c>
      <c r="E30" s="3">
        <f>E21</f>
        <v>0.1</v>
      </c>
      <c r="F30" s="3">
        <f>F21</f>
        <v>0.1</v>
      </c>
      <c r="G30" s="3">
        <f>G21</f>
        <v>1.5</v>
      </c>
      <c r="H30" s="3">
        <f>H21</f>
        <v>0.1</v>
      </c>
      <c r="I30" s="3">
        <f>I21</f>
        <v>0.9</v>
      </c>
      <c r="J30" s="7">
        <f t="shared" si="0"/>
        <v>1.8</v>
      </c>
    </row>
    <row r="31" spans="1:10" ht="18.75">
      <c r="A31" s="1">
        <f>Overal!A31</f>
        <v>28</v>
      </c>
      <c r="B31" s="1">
        <f>Overal!B31</f>
        <v>86107856</v>
      </c>
      <c r="C31" s="1" t="e">
        <f>Overal!#REF!</f>
        <v>#REF!</v>
      </c>
      <c r="D31" s="3">
        <f>D25</f>
        <v>0.05</v>
      </c>
      <c r="E31" s="3">
        <f>E25</f>
        <v>0.05</v>
      </c>
      <c r="F31" s="3">
        <f>F25</f>
        <v>0.1</v>
      </c>
      <c r="G31" s="3">
        <f>G25</f>
        <v>1.2</v>
      </c>
      <c r="H31" s="3">
        <f>H25</f>
        <v>0.1</v>
      </c>
      <c r="I31" s="3">
        <f>I25</f>
        <v>0.9</v>
      </c>
      <c r="J31" s="7">
        <f t="shared" si="0"/>
        <v>1.35</v>
      </c>
    </row>
    <row r="32" spans="1:10" ht="18.75">
      <c r="A32" s="1">
        <f>Overal!A32</f>
        <v>29</v>
      </c>
      <c r="B32" s="1">
        <f>Overal!B32</f>
        <v>86107889</v>
      </c>
      <c r="C32" s="1" t="e">
        <f>Overal!#REF!</f>
        <v>#REF!</v>
      </c>
      <c r="D32" s="1"/>
      <c r="E32" s="1"/>
      <c r="F32" s="1"/>
      <c r="G32" s="1"/>
      <c r="H32" s="1"/>
      <c r="I32" s="1"/>
      <c r="J32" s="7">
        <f t="shared" si="0"/>
        <v>0</v>
      </c>
    </row>
    <row r="33" spans="1:10" ht="18.75">
      <c r="A33" s="1">
        <f>Overal!A33</f>
        <v>30</v>
      </c>
      <c r="B33" s="1">
        <f>Overal!B33</f>
        <v>86108817</v>
      </c>
      <c r="C33" s="1" t="e">
        <f>Overal!#REF!</f>
        <v>#REF!</v>
      </c>
      <c r="D33" s="3">
        <f>D12</f>
        <v>0.15</v>
      </c>
      <c r="E33" s="3">
        <f>E12</f>
        <v>0.1</v>
      </c>
      <c r="F33" s="3">
        <f>F12</f>
        <v>0.1</v>
      </c>
      <c r="G33" s="3">
        <f>G12</f>
        <v>1.5</v>
      </c>
      <c r="H33" s="3">
        <f>H12</f>
        <v>0.1</v>
      </c>
      <c r="I33" s="3">
        <f>I12</f>
        <v>0.9</v>
      </c>
      <c r="J33" s="7">
        <f t="shared" si="0"/>
        <v>1.7550000000000001</v>
      </c>
    </row>
    <row r="34" spans="1:10" ht="18.75">
      <c r="A34" s="1">
        <f>Overal!A34</f>
        <v>31</v>
      </c>
      <c r="B34" s="1">
        <f>Overal!B34</f>
        <v>86108874</v>
      </c>
      <c r="C34" s="1" t="e">
        <f>Overal!#REF!</f>
        <v>#REF!</v>
      </c>
      <c r="D34" s="1">
        <v>0.2</v>
      </c>
      <c r="E34" s="1">
        <v>0.1</v>
      </c>
      <c r="F34" s="1">
        <v>0.1</v>
      </c>
      <c r="G34" s="1">
        <v>1.5</v>
      </c>
      <c r="H34" s="1">
        <v>0.1</v>
      </c>
      <c r="I34" s="1">
        <v>1</v>
      </c>
      <c r="J34" s="7">
        <f t="shared" si="0"/>
        <v>2</v>
      </c>
    </row>
    <row r="35" spans="1:10" ht="18.75">
      <c r="A35" s="1">
        <f>Overal!A35</f>
        <v>32</v>
      </c>
      <c r="B35" s="1">
        <f>Overal!B35</f>
        <v>86109332</v>
      </c>
      <c r="C35" s="1" t="e">
        <f>Overal!#REF!</f>
        <v>#REF!</v>
      </c>
      <c r="D35" s="1"/>
      <c r="E35" s="1"/>
      <c r="F35" s="1"/>
      <c r="G35" s="1"/>
      <c r="H35" s="1"/>
      <c r="I35" s="1"/>
      <c r="J35" s="7">
        <f t="shared" si="0"/>
        <v>0</v>
      </c>
    </row>
    <row r="36" spans="1:10" ht="18.75">
      <c r="A36" s="1">
        <f>Overal!A36</f>
        <v>33</v>
      </c>
      <c r="B36" s="1">
        <f>Overal!B36</f>
        <v>88011228</v>
      </c>
      <c r="C36" s="1" t="e">
        <f>Overal!#REF!</f>
        <v>#REF!</v>
      </c>
      <c r="D36" s="1"/>
      <c r="E36" s="1"/>
      <c r="F36" s="1"/>
      <c r="G36" s="1"/>
      <c r="H36" s="1"/>
      <c r="I36" s="1"/>
      <c r="J36" s="7">
        <f t="shared" si="0"/>
        <v>0</v>
      </c>
    </row>
    <row r="37" spans="1:3" ht="18.75">
      <c r="A37" s="1"/>
      <c r="B37" s="1"/>
      <c r="C37" s="1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Hadi</cp:lastModifiedBy>
  <dcterms:created xsi:type="dcterms:W3CDTF">2008-06-02T06:48:28Z</dcterms:created>
  <dcterms:modified xsi:type="dcterms:W3CDTF">2010-02-05T19:25:34Z</dcterms:modified>
  <cp:category/>
  <cp:version/>
  <cp:contentType/>
  <cp:contentStatus/>
</cp:coreProperties>
</file>