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Main" sheetId="1" r:id="rId1"/>
    <sheet name="HW" sheetId="2" r:id="rId2"/>
  </sheets>
  <definedNames>
    <definedName name="Name1">#REF!</definedName>
  </definedNames>
  <calcPr fullCalcOnLoad="1"/>
</workbook>
</file>

<file path=xl/sharedStrings.xml><?xml version="1.0" encoding="utf-8"?>
<sst xmlns="http://schemas.openxmlformats.org/spreadsheetml/2006/main" count="45" uniqueCount="36">
  <si>
    <t>شماره دانشجويي</t>
  </si>
  <si>
    <t>Min</t>
  </si>
  <si>
    <t>Max</t>
  </si>
  <si>
    <t>Aver</t>
  </si>
  <si>
    <t>تمرين 2 از</t>
  </si>
  <si>
    <t>تمرين 3 از</t>
  </si>
  <si>
    <t>تمرين 4 از</t>
  </si>
  <si>
    <t>تمرين 5 از</t>
  </si>
  <si>
    <t>تمرين 6 از</t>
  </si>
  <si>
    <t>تمرین 7 از</t>
  </si>
  <si>
    <t>جمع تمرین ها از</t>
  </si>
  <si>
    <t>20+2</t>
  </si>
  <si>
    <t>نمره نهایی پس از اصلاح از</t>
  </si>
  <si>
    <t>نمره پس از نمودار از</t>
  </si>
  <si>
    <t>تمرين 1 از</t>
  </si>
  <si>
    <t>20+3</t>
  </si>
  <si>
    <t xml:space="preserve"> پس از نمودار از</t>
  </si>
  <si>
    <t>میان ترم اول</t>
  </si>
  <si>
    <t xml:space="preserve"> از</t>
  </si>
  <si>
    <t>ميان‌ترم اول</t>
  </si>
  <si>
    <t>حضور در کلاس</t>
  </si>
  <si>
    <t>درس از</t>
  </si>
  <si>
    <t>تمرین از</t>
  </si>
  <si>
    <t>نمره</t>
  </si>
  <si>
    <t>تشویقی</t>
  </si>
  <si>
    <t>حضور از</t>
  </si>
  <si>
    <t>کلاس تمرین از</t>
  </si>
  <si>
    <t>تشویقی حضور در</t>
  </si>
  <si>
    <t>نمره نهایی</t>
  </si>
  <si>
    <t>از</t>
  </si>
  <si>
    <t>دوم از</t>
  </si>
  <si>
    <t>ميان‌ترم</t>
  </si>
  <si>
    <t>میان ترم دوم</t>
  </si>
  <si>
    <t>پایان ترم</t>
  </si>
  <si>
    <t>پایان ترم بعد</t>
  </si>
  <si>
    <t>از نمودار از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</si>
</sst>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B Nazanin"/>
      <family val="0"/>
    </font>
    <font>
      <sz val="12"/>
      <color indexed="12"/>
      <name val="B Nazanin"/>
      <family val="0"/>
    </font>
    <font>
      <sz val="12"/>
      <color indexed="48"/>
      <name val="B Nazanin"/>
      <family val="0"/>
    </font>
    <font>
      <sz val="12"/>
      <color indexed="10"/>
      <name val="B Nazanin"/>
      <family val="0"/>
    </font>
    <font>
      <sz val="12"/>
      <color indexed="17"/>
      <name val="B Nazanin"/>
      <family val="0"/>
    </font>
    <font>
      <b/>
      <sz val="12"/>
      <color indexed="12"/>
      <name val="B Nazanin"/>
      <family val="0"/>
    </font>
    <font>
      <sz val="14"/>
      <name val="B Nazanin"/>
      <family val="0"/>
    </font>
    <font>
      <b/>
      <sz val="12"/>
      <name val="B Nazanin"/>
      <family val="0"/>
    </font>
    <font>
      <b/>
      <sz val="14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 Nazanin"/>
      <family val="0"/>
    </font>
    <font>
      <sz val="12"/>
      <color indexed="56"/>
      <name val="B Nazanin"/>
      <family val="0"/>
    </font>
    <font>
      <sz val="14"/>
      <color indexed="60"/>
      <name val="B Nazanin"/>
      <family val="0"/>
    </font>
    <font>
      <sz val="14"/>
      <color indexed="56"/>
      <name val="B Nazanin"/>
      <family val="0"/>
    </font>
    <font>
      <sz val="11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 Nazanin"/>
      <family val="0"/>
    </font>
    <font>
      <b/>
      <sz val="12"/>
      <color rgb="FFFF0000"/>
      <name val="B Nazanin"/>
      <family val="0"/>
    </font>
    <font>
      <sz val="12"/>
      <color theme="3"/>
      <name val="B Nazanin"/>
      <family val="0"/>
    </font>
    <font>
      <sz val="14"/>
      <color theme="5" tint="-0.24997000396251678"/>
      <name val="B Nazanin"/>
      <family val="0"/>
    </font>
    <font>
      <sz val="14"/>
      <color theme="3"/>
      <name val="B Nazanin"/>
      <family val="0"/>
    </font>
    <font>
      <sz val="11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77" fontId="7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11" bestFit="1" customWidth="1"/>
    <col min="2" max="3" width="14.28125" style="1" bestFit="1" customWidth="1"/>
    <col min="4" max="4" width="9.140625" style="1" customWidth="1"/>
    <col min="5" max="5" width="12.8515625" style="1" customWidth="1"/>
    <col min="6" max="6" width="8.7109375" style="1" bestFit="1" customWidth="1"/>
    <col min="7" max="7" width="11.8515625" style="1" bestFit="1" customWidth="1"/>
    <col min="8" max="8" width="14.28125" style="11" bestFit="1" customWidth="1"/>
    <col min="9" max="10" width="14.28125" style="1" bestFit="1" customWidth="1"/>
    <col min="11" max="12" width="15.421875" style="1" bestFit="1" customWidth="1"/>
    <col min="13" max="13" width="14.28125" style="1" bestFit="1" customWidth="1"/>
    <col min="14" max="14" width="15.28125" style="1" hidden="1" customWidth="1"/>
    <col min="15" max="15" width="22.8515625" style="1" hidden="1" customWidth="1"/>
    <col min="16" max="16384" width="9.140625" style="11" customWidth="1"/>
  </cols>
  <sheetData>
    <row r="1" spans="1:15" ht="24">
      <c r="A1" s="1"/>
      <c r="B1" s="19" t="s">
        <v>19</v>
      </c>
      <c r="C1" s="19" t="s">
        <v>17</v>
      </c>
      <c r="D1" s="18" t="s">
        <v>31</v>
      </c>
      <c r="E1" s="18" t="s">
        <v>32</v>
      </c>
      <c r="F1" s="18" t="s">
        <v>33</v>
      </c>
      <c r="G1" s="18" t="s">
        <v>34</v>
      </c>
      <c r="H1" s="19" t="s">
        <v>23</v>
      </c>
      <c r="I1" s="18" t="s">
        <v>20</v>
      </c>
      <c r="J1" s="18" t="s">
        <v>24</v>
      </c>
      <c r="K1" s="18" t="s">
        <v>27</v>
      </c>
      <c r="L1" s="18" t="s">
        <v>27</v>
      </c>
      <c r="M1" s="18" t="s">
        <v>28</v>
      </c>
      <c r="O1" s="9"/>
    </row>
    <row r="2" spans="1:15" s="19" customFormat="1" ht="24">
      <c r="A2" s="18" t="s">
        <v>0</v>
      </c>
      <c r="B2" s="18" t="s">
        <v>18</v>
      </c>
      <c r="C2" s="18" t="s">
        <v>16</v>
      </c>
      <c r="D2" s="19" t="s">
        <v>30</v>
      </c>
      <c r="E2" s="18" t="s">
        <v>16</v>
      </c>
      <c r="F2" s="18" t="s">
        <v>29</v>
      </c>
      <c r="G2" s="18" t="s">
        <v>35</v>
      </c>
      <c r="H2" s="18" t="s">
        <v>22</v>
      </c>
      <c r="I2" s="18" t="s">
        <v>21</v>
      </c>
      <c r="J2" s="18" t="s">
        <v>25</v>
      </c>
      <c r="K2" s="18" t="s">
        <v>26</v>
      </c>
      <c r="L2" s="18" t="s">
        <v>26</v>
      </c>
      <c r="M2" s="18" t="s">
        <v>29</v>
      </c>
      <c r="N2" s="18" t="s">
        <v>13</v>
      </c>
      <c r="O2" s="18" t="s">
        <v>12</v>
      </c>
    </row>
    <row r="3" spans="1:15" ht="22.5">
      <c r="A3" s="1"/>
      <c r="B3" s="3">
        <v>20</v>
      </c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8">
        <v>4</v>
      </c>
      <c r="I3" s="3">
        <v>20</v>
      </c>
      <c r="J3" s="3">
        <v>2</v>
      </c>
      <c r="K3" s="3">
        <v>12</v>
      </c>
      <c r="L3" s="3">
        <v>1</v>
      </c>
      <c r="M3" s="3" t="s">
        <v>15</v>
      </c>
      <c r="N3" s="3" t="s">
        <v>11</v>
      </c>
      <c r="O3" s="3" t="s">
        <v>11</v>
      </c>
    </row>
    <row r="4" spans="1:15" ht="22.5">
      <c r="A4" s="17">
        <v>93108542</v>
      </c>
      <c r="B4" s="7">
        <v>7</v>
      </c>
      <c r="C4" s="7">
        <f aca="true" t="shared" si="0" ref="C4:C28">B4+1</f>
        <v>8</v>
      </c>
      <c r="D4" s="7">
        <v>6</v>
      </c>
      <c r="E4" s="7">
        <f>D4</f>
        <v>6</v>
      </c>
      <c r="F4" s="7">
        <v>3</v>
      </c>
      <c r="G4" s="7">
        <f>F4+2</f>
        <v>5</v>
      </c>
      <c r="H4" s="14">
        <f>'HW'!I4</f>
        <v>1.326927374301676</v>
      </c>
      <c r="I4" s="1">
        <v>18</v>
      </c>
      <c r="J4" s="14">
        <f>I4/10</f>
        <v>1.8</v>
      </c>
      <c r="K4" s="11">
        <v>10</v>
      </c>
      <c r="L4" s="11">
        <f>K4/12</f>
        <v>0.8333333333333334</v>
      </c>
      <c r="M4" s="11">
        <f>ROUND(C4/5+E4/5+G4/2.5+H4+J4+L4,1)</f>
        <v>8.8</v>
      </c>
      <c r="N4" s="11"/>
      <c r="O4" s="3"/>
    </row>
    <row r="5" spans="1:15" ht="22.5">
      <c r="A5" s="17">
        <v>94107731</v>
      </c>
      <c r="B5" s="7">
        <v>11</v>
      </c>
      <c r="C5" s="7">
        <f t="shared" si="0"/>
        <v>12</v>
      </c>
      <c r="D5" s="7">
        <v>13.5</v>
      </c>
      <c r="E5" s="7">
        <f aca="true" t="shared" si="1" ref="E5:E28">D5</f>
        <v>13.5</v>
      </c>
      <c r="F5" s="7">
        <v>10.5</v>
      </c>
      <c r="G5" s="7">
        <f aca="true" t="shared" si="2" ref="G5:G27">F5+2</f>
        <v>12.5</v>
      </c>
      <c r="H5" s="14">
        <f>'HW'!I5</f>
        <v>3.6293854748603356</v>
      </c>
      <c r="I5" s="1">
        <v>15</v>
      </c>
      <c r="J5" s="14">
        <f aca="true" t="shared" si="3" ref="J5:J28">I5/10</f>
        <v>1.5</v>
      </c>
      <c r="K5" s="11">
        <v>9</v>
      </c>
      <c r="L5" s="11">
        <f aca="true" t="shared" si="4" ref="L5:L28">K5/12</f>
        <v>0.75</v>
      </c>
      <c r="M5" s="11">
        <f aca="true" t="shared" si="5" ref="M5:M28">ROUND(C5/5+E5/5+G5/2.5+H5+J5+L5,1)</f>
        <v>16</v>
      </c>
      <c r="N5" s="11"/>
      <c r="O5" s="3"/>
    </row>
    <row r="6" spans="1:15" ht="22.5">
      <c r="A6" s="17">
        <v>94107753</v>
      </c>
      <c r="B6" s="7">
        <v>10</v>
      </c>
      <c r="C6" s="7">
        <f t="shared" si="0"/>
        <v>11</v>
      </c>
      <c r="D6" s="7">
        <v>6</v>
      </c>
      <c r="E6" s="7">
        <f t="shared" si="1"/>
        <v>6</v>
      </c>
      <c r="F6" s="7">
        <v>9</v>
      </c>
      <c r="G6" s="7">
        <f t="shared" si="2"/>
        <v>11</v>
      </c>
      <c r="H6" s="14">
        <f>'HW'!I6</f>
        <v>2.920782122905028</v>
      </c>
      <c r="I6" s="1">
        <v>20</v>
      </c>
      <c r="J6" s="14">
        <f t="shared" si="3"/>
        <v>2</v>
      </c>
      <c r="K6" s="11">
        <v>10</v>
      </c>
      <c r="L6" s="11">
        <f t="shared" si="4"/>
        <v>0.8333333333333334</v>
      </c>
      <c r="M6" s="11">
        <f t="shared" si="5"/>
        <v>13.6</v>
      </c>
      <c r="N6" s="11"/>
      <c r="O6" s="3"/>
    </row>
    <row r="7" spans="1:15" ht="22.5">
      <c r="A7" s="17">
        <v>94107797</v>
      </c>
      <c r="B7" s="7">
        <v>11</v>
      </c>
      <c r="C7" s="7">
        <f t="shared" si="0"/>
        <v>12</v>
      </c>
      <c r="D7" s="7">
        <v>15</v>
      </c>
      <c r="E7" s="7">
        <f t="shared" si="1"/>
        <v>15</v>
      </c>
      <c r="F7" s="7">
        <v>9</v>
      </c>
      <c r="G7" s="7">
        <f t="shared" si="2"/>
        <v>11</v>
      </c>
      <c r="H7" s="14">
        <f>'HW'!I7</f>
        <v>2.896983240223464</v>
      </c>
      <c r="I7" s="1">
        <v>16</v>
      </c>
      <c r="J7" s="14">
        <f t="shared" si="3"/>
        <v>1.6</v>
      </c>
      <c r="K7" s="11">
        <v>9</v>
      </c>
      <c r="L7" s="11">
        <f t="shared" si="4"/>
        <v>0.75</v>
      </c>
      <c r="M7" s="11">
        <f t="shared" si="5"/>
        <v>15</v>
      </c>
      <c r="N7" s="11"/>
      <c r="O7" s="3"/>
    </row>
    <row r="8" spans="1:15" ht="22.5">
      <c r="A8" s="17">
        <v>94107861</v>
      </c>
      <c r="B8" s="7">
        <v>6</v>
      </c>
      <c r="C8" s="7">
        <f t="shared" si="0"/>
        <v>7</v>
      </c>
      <c r="D8" s="7">
        <v>7</v>
      </c>
      <c r="E8" s="7">
        <f t="shared" si="1"/>
        <v>7</v>
      </c>
      <c r="F8" s="7">
        <v>6</v>
      </c>
      <c r="G8" s="7">
        <f t="shared" si="2"/>
        <v>8</v>
      </c>
      <c r="H8" s="14">
        <f>'HW'!I8</f>
        <v>2.208826815642458</v>
      </c>
      <c r="I8" s="1">
        <v>15</v>
      </c>
      <c r="J8" s="14">
        <f t="shared" si="3"/>
        <v>1.5</v>
      </c>
      <c r="K8" s="11">
        <v>4</v>
      </c>
      <c r="L8" s="11">
        <f t="shared" si="4"/>
        <v>0.3333333333333333</v>
      </c>
      <c r="M8" s="11">
        <f t="shared" si="5"/>
        <v>10</v>
      </c>
      <c r="N8" s="11"/>
      <c r="O8" s="3"/>
    </row>
    <row r="9" spans="1:15" ht="22.5">
      <c r="A9" s="17">
        <v>94107883</v>
      </c>
      <c r="B9" s="7">
        <v>10.5</v>
      </c>
      <c r="C9" s="7">
        <f t="shared" si="0"/>
        <v>11.5</v>
      </c>
      <c r="D9" s="7">
        <v>8</v>
      </c>
      <c r="E9" s="7">
        <f t="shared" si="1"/>
        <v>8</v>
      </c>
      <c r="F9" s="7">
        <v>7.5</v>
      </c>
      <c r="G9" s="7">
        <f t="shared" si="2"/>
        <v>9.5</v>
      </c>
      <c r="H9" s="14">
        <f>'HW'!I9</f>
        <v>2.4426815642458104</v>
      </c>
      <c r="I9" s="1">
        <v>17</v>
      </c>
      <c r="J9" s="14">
        <f t="shared" si="3"/>
        <v>1.7</v>
      </c>
      <c r="K9" s="11">
        <v>3</v>
      </c>
      <c r="L9" s="11">
        <f t="shared" si="4"/>
        <v>0.25</v>
      </c>
      <c r="M9" s="11">
        <f t="shared" si="5"/>
        <v>12.1</v>
      </c>
      <c r="N9" s="11"/>
      <c r="O9" s="3"/>
    </row>
    <row r="10" spans="1:15" ht="22.5">
      <c r="A10" s="7">
        <v>94107934</v>
      </c>
      <c r="B10" s="7">
        <v>8.5</v>
      </c>
      <c r="C10" s="7">
        <f t="shared" si="0"/>
        <v>9.5</v>
      </c>
      <c r="D10" s="7">
        <v>5.5</v>
      </c>
      <c r="E10" s="7">
        <f t="shared" si="1"/>
        <v>5.5</v>
      </c>
      <c r="F10" s="7">
        <v>8</v>
      </c>
      <c r="G10" s="7">
        <f t="shared" si="2"/>
        <v>10</v>
      </c>
      <c r="H10" s="14">
        <f>'HW'!I10</f>
        <v>0</v>
      </c>
      <c r="I10" s="1">
        <v>20</v>
      </c>
      <c r="J10" s="14">
        <f t="shared" si="3"/>
        <v>2</v>
      </c>
      <c r="K10" s="11">
        <v>1</v>
      </c>
      <c r="L10" s="11">
        <f t="shared" si="4"/>
        <v>0.08333333333333333</v>
      </c>
      <c r="M10" s="11">
        <f t="shared" si="5"/>
        <v>9.1</v>
      </c>
      <c r="N10" s="11"/>
      <c r="O10" s="3"/>
    </row>
    <row r="11" spans="1:15" ht="22.5">
      <c r="A11" s="7">
        <v>94108006</v>
      </c>
      <c r="B11" s="7">
        <v>10</v>
      </c>
      <c r="C11" s="7">
        <f t="shared" si="0"/>
        <v>11</v>
      </c>
      <c r="D11" s="7">
        <v>8.5</v>
      </c>
      <c r="E11" s="7">
        <f t="shared" si="1"/>
        <v>8.5</v>
      </c>
      <c r="F11" s="7">
        <v>6</v>
      </c>
      <c r="G11" s="7">
        <f t="shared" si="2"/>
        <v>8</v>
      </c>
      <c r="H11" s="14">
        <f>'HW'!I11</f>
        <v>1.8029050279329608</v>
      </c>
      <c r="I11" s="1">
        <v>17</v>
      </c>
      <c r="J11" s="14">
        <f t="shared" si="3"/>
        <v>1.7</v>
      </c>
      <c r="K11" s="11">
        <v>10</v>
      </c>
      <c r="L11" s="11">
        <f t="shared" si="4"/>
        <v>0.8333333333333334</v>
      </c>
      <c r="M11" s="11">
        <f t="shared" si="5"/>
        <v>11.4</v>
      </c>
      <c r="N11" s="11"/>
      <c r="O11" s="3"/>
    </row>
    <row r="12" spans="1:15" ht="22.5">
      <c r="A12" s="7">
        <v>94108028</v>
      </c>
      <c r="B12" s="7">
        <v>16.5</v>
      </c>
      <c r="C12" s="7">
        <f t="shared" si="0"/>
        <v>17.5</v>
      </c>
      <c r="D12" s="7">
        <v>17</v>
      </c>
      <c r="E12" s="7">
        <f t="shared" si="1"/>
        <v>17</v>
      </c>
      <c r="F12" s="7">
        <v>13.5</v>
      </c>
      <c r="G12" s="7">
        <f t="shared" si="2"/>
        <v>15.5</v>
      </c>
      <c r="H12" s="14">
        <f>'HW'!I12</f>
        <v>3.330949720670391</v>
      </c>
      <c r="I12" s="1">
        <v>20</v>
      </c>
      <c r="J12" s="14">
        <f t="shared" si="3"/>
        <v>2</v>
      </c>
      <c r="K12" s="11">
        <v>12</v>
      </c>
      <c r="L12" s="11">
        <f t="shared" si="4"/>
        <v>1</v>
      </c>
      <c r="M12" s="11">
        <f t="shared" si="5"/>
        <v>19.4</v>
      </c>
      <c r="N12" s="11"/>
      <c r="O12" s="3"/>
    </row>
    <row r="13" spans="1:15" ht="22.5">
      <c r="A13" s="7">
        <v>94108074</v>
      </c>
      <c r="B13" s="7">
        <v>7.5</v>
      </c>
      <c r="C13" s="7">
        <f t="shared" si="0"/>
        <v>8.5</v>
      </c>
      <c r="D13" s="7">
        <v>12</v>
      </c>
      <c r="E13" s="7">
        <f t="shared" si="1"/>
        <v>12</v>
      </c>
      <c r="F13" s="7">
        <v>7</v>
      </c>
      <c r="G13" s="7">
        <f t="shared" si="2"/>
        <v>9</v>
      </c>
      <c r="H13" s="14">
        <f>'HW'!I13</f>
        <v>1.0649162011173186</v>
      </c>
      <c r="I13" s="1">
        <v>15</v>
      </c>
      <c r="J13" s="14">
        <f t="shared" si="3"/>
        <v>1.5</v>
      </c>
      <c r="K13" s="11">
        <v>5</v>
      </c>
      <c r="L13" s="11">
        <f t="shared" si="4"/>
        <v>0.4166666666666667</v>
      </c>
      <c r="M13" s="11">
        <f t="shared" si="5"/>
        <v>10.7</v>
      </c>
      <c r="N13" s="11"/>
      <c r="O13" s="3"/>
    </row>
    <row r="14" spans="1:15" ht="22.5">
      <c r="A14" s="7">
        <v>94108085</v>
      </c>
      <c r="B14" s="7">
        <v>13</v>
      </c>
      <c r="C14" s="7">
        <f t="shared" si="0"/>
        <v>14</v>
      </c>
      <c r="D14" s="7">
        <v>13</v>
      </c>
      <c r="E14" s="7">
        <f t="shared" si="1"/>
        <v>13</v>
      </c>
      <c r="F14" s="7">
        <v>11.75</v>
      </c>
      <c r="G14" s="7">
        <f t="shared" si="2"/>
        <v>13.75</v>
      </c>
      <c r="H14" s="14">
        <f>'HW'!I14</f>
        <v>2.889608938547486</v>
      </c>
      <c r="I14" s="1">
        <v>16</v>
      </c>
      <c r="J14" s="14">
        <f t="shared" si="3"/>
        <v>1.6</v>
      </c>
      <c r="K14" s="11">
        <v>7</v>
      </c>
      <c r="L14" s="11">
        <f t="shared" si="4"/>
        <v>0.5833333333333334</v>
      </c>
      <c r="M14" s="11">
        <f t="shared" si="5"/>
        <v>16</v>
      </c>
      <c r="N14" s="11"/>
      <c r="O14" s="3"/>
    </row>
    <row r="15" spans="1:15" ht="22.5">
      <c r="A15" s="7">
        <v>94108158</v>
      </c>
      <c r="B15" s="7">
        <v>9.5</v>
      </c>
      <c r="C15" s="7">
        <f t="shared" si="0"/>
        <v>10.5</v>
      </c>
      <c r="D15" s="7">
        <v>11</v>
      </c>
      <c r="E15" s="7">
        <f t="shared" si="1"/>
        <v>11</v>
      </c>
      <c r="F15" s="7">
        <v>12.5</v>
      </c>
      <c r="G15" s="7">
        <f t="shared" si="2"/>
        <v>14.5</v>
      </c>
      <c r="H15" s="14">
        <f>'HW'!I15</f>
        <v>3.744245810055866</v>
      </c>
      <c r="I15" s="1">
        <v>20</v>
      </c>
      <c r="J15" s="14">
        <f t="shared" si="3"/>
        <v>2</v>
      </c>
      <c r="K15" s="11">
        <v>12</v>
      </c>
      <c r="L15" s="11">
        <f t="shared" si="4"/>
        <v>1</v>
      </c>
      <c r="M15" s="11">
        <f t="shared" si="5"/>
        <v>16.8</v>
      </c>
      <c r="N15" s="11"/>
      <c r="O15" s="7"/>
    </row>
    <row r="16" spans="1:15" ht="22.5">
      <c r="A16" s="7">
        <v>94108169</v>
      </c>
      <c r="B16" s="7">
        <v>11.5</v>
      </c>
      <c r="C16" s="7">
        <f t="shared" si="0"/>
        <v>12.5</v>
      </c>
      <c r="D16" s="7">
        <v>11.5</v>
      </c>
      <c r="E16" s="7">
        <f t="shared" si="1"/>
        <v>11.5</v>
      </c>
      <c r="F16" s="7">
        <v>9.5</v>
      </c>
      <c r="G16" s="7">
        <f t="shared" si="2"/>
        <v>11.5</v>
      </c>
      <c r="H16" s="14">
        <f>'HW'!I16</f>
        <v>2.781564245810056</v>
      </c>
      <c r="I16" s="1">
        <v>19</v>
      </c>
      <c r="J16" s="14">
        <f t="shared" si="3"/>
        <v>1.9</v>
      </c>
      <c r="K16" s="11">
        <v>10</v>
      </c>
      <c r="L16" s="11">
        <f t="shared" si="4"/>
        <v>0.8333333333333334</v>
      </c>
      <c r="M16" s="11">
        <f t="shared" si="5"/>
        <v>14.9</v>
      </c>
      <c r="N16" s="11"/>
      <c r="O16" s="7"/>
    </row>
    <row r="17" spans="1:15" ht="22.5">
      <c r="A17" s="7">
        <v>94108171</v>
      </c>
      <c r="B17" s="7">
        <v>13.5</v>
      </c>
      <c r="C17" s="7">
        <f t="shared" si="0"/>
        <v>14.5</v>
      </c>
      <c r="D17" s="7">
        <v>13</v>
      </c>
      <c r="E17" s="7">
        <f t="shared" si="1"/>
        <v>13</v>
      </c>
      <c r="F17" s="7">
        <v>10.5</v>
      </c>
      <c r="G17" s="7">
        <f t="shared" si="2"/>
        <v>12.5</v>
      </c>
      <c r="H17" s="14">
        <f>'HW'!I17</f>
        <v>3.275977653631285</v>
      </c>
      <c r="I17" s="1">
        <v>19</v>
      </c>
      <c r="J17" s="14">
        <f t="shared" si="3"/>
        <v>1.9</v>
      </c>
      <c r="K17" s="11">
        <v>11</v>
      </c>
      <c r="L17" s="11">
        <f t="shared" si="4"/>
        <v>0.9166666666666666</v>
      </c>
      <c r="M17" s="11">
        <f t="shared" si="5"/>
        <v>16.6</v>
      </c>
      <c r="N17" s="11"/>
      <c r="O17" s="7"/>
    </row>
    <row r="18" spans="1:15" ht="22.5">
      <c r="A18" s="7">
        <v>94108233</v>
      </c>
      <c r="B18" s="7">
        <v>13.5</v>
      </c>
      <c r="C18" s="7">
        <f t="shared" si="0"/>
        <v>14.5</v>
      </c>
      <c r="D18" s="7">
        <v>14.5</v>
      </c>
      <c r="E18" s="7">
        <f t="shared" si="1"/>
        <v>14.5</v>
      </c>
      <c r="F18" s="7">
        <v>12.5</v>
      </c>
      <c r="G18" s="7">
        <f t="shared" si="2"/>
        <v>14.5</v>
      </c>
      <c r="H18" s="14">
        <f>'HW'!I18</f>
        <v>3.544916201117318</v>
      </c>
      <c r="I18" s="1">
        <v>20</v>
      </c>
      <c r="J18" s="14">
        <f t="shared" si="3"/>
        <v>2</v>
      </c>
      <c r="K18" s="11">
        <v>12</v>
      </c>
      <c r="L18" s="11">
        <f t="shared" si="4"/>
        <v>1</v>
      </c>
      <c r="M18" s="11">
        <f t="shared" si="5"/>
        <v>18.1</v>
      </c>
      <c r="N18" s="11"/>
      <c r="O18" s="7"/>
    </row>
    <row r="19" spans="1:15" ht="22.5">
      <c r="A19" s="7">
        <v>94108255</v>
      </c>
      <c r="B19" s="7">
        <v>10</v>
      </c>
      <c r="C19" s="7">
        <f t="shared" si="0"/>
        <v>11</v>
      </c>
      <c r="D19" s="7">
        <v>13</v>
      </c>
      <c r="E19" s="7">
        <f t="shared" si="1"/>
        <v>13</v>
      </c>
      <c r="F19" s="7">
        <v>11</v>
      </c>
      <c r="G19" s="7">
        <f t="shared" si="2"/>
        <v>13</v>
      </c>
      <c r="H19" s="14">
        <f>'HW'!I19</f>
        <v>2.336201117318436</v>
      </c>
      <c r="I19" s="1">
        <v>19</v>
      </c>
      <c r="J19" s="14">
        <f t="shared" si="3"/>
        <v>1.9</v>
      </c>
      <c r="K19" s="11">
        <v>12</v>
      </c>
      <c r="L19" s="11">
        <f t="shared" si="4"/>
        <v>1</v>
      </c>
      <c r="M19" s="11">
        <f t="shared" si="5"/>
        <v>15.2</v>
      </c>
      <c r="N19" s="11"/>
      <c r="O19" s="7"/>
    </row>
    <row r="20" spans="1:15" ht="22.5">
      <c r="A20" s="7">
        <v>94108266</v>
      </c>
      <c r="B20" s="7">
        <v>11.5</v>
      </c>
      <c r="C20" s="7">
        <f t="shared" si="0"/>
        <v>12.5</v>
      </c>
      <c r="D20" s="7">
        <v>9</v>
      </c>
      <c r="E20" s="7">
        <f t="shared" si="1"/>
        <v>9</v>
      </c>
      <c r="F20" s="7">
        <v>10.5</v>
      </c>
      <c r="G20" s="7">
        <f t="shared" si="2"/>
        <v>12.5</v>
      </c>
      <c r="H20" s="14">
        <f>'HW'!I20</f>
        <v>3.4437988826815644</v>
      </c>
      <c r="I20" s="1">
        <v>20</v>
      </c>
      <c r="J20" s="14">
        <f t="shared" si="3"/>
        <v>2</v>
      </c>
      <c r="K20" s="11">
        <v>10</v>
      </c>
      <c r="L20" s="11">
        <f t="shared" si="4"/>
        <v>0.8333333333333334</v>
      </c>
      <c r="M20" s="11">
        <f t="shared" si="5"/>
        <v>15.6</v>
      </c>
      <c r="N20" s="11"/>
      <c r="O20" s="7"/>
    </row>
    <row r="21" spans="1:15" ht="22.5">
      <c r="A21" s="7">
        <v>94108277</v>
      </c>
      <c r="B21" s="7">
        <v>13.5</v>
      </c>
      <c r="C21" s="7">
        <f t="shared" si="0"/>
        <v>14.5</v>
      </c>
      <c r="D21" s="7">
        <v>12.5</v>
      </c>
      <c r="E21" s="7">
        <f t="shared" si="1"/>
        <v>12.5</v>
      </c>
      <c r="F21" s="7">
        <v>10</v>
      </c>
      <c r="G21" s="7">
        <f t="shared" si="2"/>
        <v>12</v>
      </c>
      <c r="H21" s="14">
        <f>'HW'!I21</f>
        <v>3.2851396648044693</v>
      </c>
      <c r="I21" s="1">
        <v>20</v>
      </c>
      <c r="J21" s="14">
        <f t="shared" si="3"/>
        <v>2</v>
      </c>
      <c r="K21" s="11">
        <v>8</v>
      </c>
      <c r="L21" s="11">
        <f t="shared" si="4"/>
        <v>0.6666666666666666</v>
      </c>
      <c r="M21" s="11">
        <f t="shared" si="5"/>
        <v>16.2</v>
      </c>
      <c r="N21" s="11"/>
      <c r="O21" s="7"/>
    </row>
    <row r="22" spans="1:15" ht="22.5">
      <c r="A22" s="7">
        <v>94108306</v>
      </c>
      <c r="B22" s="7">
        <v>9</v>
      </c>
      <c r="C22" s="7">
        <f t="shared" si="0"/>
        <v>10</v>
      </c>
      <c r="D22" s="7">
        <v>10.5</v>
      </c>
      <c r="E22" s="7">
        <f t="shared" si="1"/>
        <v>10.5</v>
      </c>
      <c r="F22" s="7">
        <v>7.5</v>
      </c>
      <c r="G22" s="7">
        <f t="shared" si="2"/>
        <v>9.5</v>
      </c>
      <c r="H22" s="14">
        <f>'HW'!I22</f>
        <v>3.5684916201117316</v>
      </c>
      <c r="I22" s="1">
        <v>17</v>
      </c>
      <c r="J22" s="14">
        <f t="shared" si="3"/>
        <v>1.7</v>
      </c>
      <c r="K22" s="11">
        <v>5</v>
      </c>
      <c r="L22" s="11">
        <f t="shared" si="4"/>
        <v>0.4166666666666667</v>
      </c>
      <c r="M22" s="11">
        <f t="shared" si="5"/>
        <v>13.6</v>
      </c>
      <c r="N22" s="11"/>
      <c r="O22" s="7"/>
    </row>
    <row r="23" spans="1:15" ht="22.5">
      <c r="A23" s="7">
        <v>94108317</v>
      </c>
      <c r="B23" s="7">
        <v>13.5</v>
      </c>
      <c r="C23" s="7">
        <f t="shared" si="0"/>
        <v>14.5</v>
      </c>
      <c r="D23" s="7">
        <v>17</v>
      </c>
      <c r="E23" s="7">
        <f t="shared" si="1"/>
        <v>17</v>
      </c>
      <c r="F23" s="7">
        <v>13.5</v>
      </c>
      <c r="G23" s="7">
        <f t="shared" si="2"/>
        <v>15.5</v>
      </c>
      <c r="H23" s="14">
        <f>'HW'!I23</f>
        <v>3.5366480446927375</v>
      </c>
      <c r="I23" s="1">
        <v>20</v>
      </c>
      <c r="J23" s="14">
        <f t="shared" si="3"/>
        <v>2</v>
      </c>
      <c r="K23" s="11">
        <v>11</v>
      </c>
      <c r="L23" s="11">
        <f t="shared" si="4"/>
        <v>0.9166666666666666</v>
      </c>
      <c r="M23" s="11">
        <f t="shared" si="5"/>
        <v>19</v>
      </c>
      <c r="N23" s="11"/>
      <c r="O23" s="7"/>
    </row>
    <row r="24" spans="1:15" ht="22.5">
      <c r="A24" s="7">
        <v>94108352</v>
      </c>
      <c r="B24" s="7">
        <v>10.5</v>
      </c>
      <c r="C24" s="7">
        <f t="shared" si="0"/>
        <v>11.5</v>
      </c>
      <c r="D24" s="7">
        <v>14</v>
      </c>
      <c r="E24" s="7">
        <f t="shared" si="1"/>
        <v>14</v>
      </c>
      <c r="F24" s="7">
        <v>6.5</v>
      </c>
      <c r="G24" s="7">
        <f t="shared" si="2"/>
        <v>8.5</v>
      </c>
      <c r="H24" s="14">
        <f>'HW'!I24</f>
        <v>3.2147486033519557</v>
      </c>
      <c r="I24" s="1">
        <v>19</v>
      </c>
      <c r="J24" s="14">
        <f t="shared" si="3"/>
        <v>1.9</v>
      </c>
      <c r="K24" s="11">
        <v>6</v>
      </c>
      <c r="L24" s="11">
        <f t="shared" si="4"/>
        <v>0.5</v>
      </c>
      <c r="M24" s="11">
        <f t="shared" si="5"/>
        <v>14.1</v>
      </c>
      <c r="N24" s="11"/>
      <c r="O24" s="7"/>
    </row>
    <row r="25" spans="1:15" ht="22.5">
      <c r="A25" s="7">
        <v>94108403</v>
      </c>
      <c r="B25" s="7">
        <v>5</v>
      </c>
      <c r="C25" s="7">
        <f t="shared" si="0"/>
        <v>6</v>
      </c>
      <c r="D25" s="7">
        <v>10</v>
      </c>
      <c r="E25" s="7">
        <f t="shared" si="1"/>
        <v>10</v>
      </c>
      <c r="F25" s="7">
        <v>8.5</v>
      </c>
      <c r="G25" s="7">
        <f t="shared" si="2"/>
        <v>10.5</v>
      </c>
      <c r="H25" s="14">
        <f>'HW'!I25</f>
        <v>1.4701675977653634</v>
      </c>
      <c r="I25" s="1">
        <v>16</v>
      </c>
      <c r="J25" s="14">
        <f t="shared" si="3"/>
        <v>1.6</v>
      </c>
      <c r="K25" s="11">
        <v>3</v>
      </c>
      <c r="L25" s="11">
        <f t="shared" si="4"/>
        <v>0.25</v>
      </c>
      <c r="M25" s="11">
        <f t="shared" si="5"/>
        <v>10.7</v>
      </c>
      <c r="N25" s="11"/>
      <c r="O25" s="7"/>
    </row>
    <row r="26" spans="1:15" ht="22.5">
      <c r="A26" s="7">
        <v>94108447</v>
      </c>
      <c r="B26" s="7">
        <v>15</v>
      </c>
      <c r="C26" s="7">
        <f t="shared" si="0"/>
        <v>16</v>
      </c>
      <c r="D26" s="7">
        <v>14.5</v>
      </c>
      <c r="E26" s="7">
        <f t="shared" si="1"/>
        <v>14.5</v>
      </c>
      <c r="F26" s="7">
        <v>12</v>
      </c>
      <c r="G26" s="7">
        <f t="shared" si="2"/>
        <v>14</v>
      </c>
      <c r="H26" s="14">
        <f>'HW'!I26</f>
        <v>3.6960893854748607</v>
      </c>
      <c r="I26" s="1">
        <v>19</v>
      </c>
      <c r="J26" s="14">
        <f t="shared" si="3"/>
        <v>1.9</v>
      </c>
      <c r="K26" s="11">
        <v>10</v>
      </c>
      <c r="L26" s="11">
        <f t="shared" si="4"/>
        <v>0.8333333333333334</v>
      </c>
      <c r="M26" s="11">
        <f t="shared" si="5"/>
        <v>18.1</v>
      </c>
      <c r="N26" s="11"/>
      <c r="O26" s="7"/>
    </row>
    <row r="27" spans="1:15" ht="22.5">
      <c r="A27" s="7">
        <v>94108458</v>
      </c>
      <c r="B27" s="7">
        <v>15</v>
      </c>
      <c r="C27" s="7">
        <f t="shared" si="0"/>
        <v>16</v>
      </c>
      <c r="D27" s="7">
        <v>12</v>
      </c>
      <c r="E27" s="7">
        <f t="shared" si="1"/>
        <v>12</v>
      </c>
      <c r="F27" s="7">
        <v>9</v>
      </c>
      <c r="G27" s="7">
        <f t="shared" si="2"/>
        <v>11</v>
      </c>
      <c r="H27" s="14">
        <f>'HW'!I27</f>
        <v>3.2768715083798883</v>
      </c>
      <c r="I27" s="1">
        <v>19</v>
      </c>
      <c r="J27" s="14">
        <f t="shared" si="3"/>
        <v>1.9</v>
      </c>
      <c r="K27" s="11">
        <v>11</v>
      </c>
      <c r="L27" s="11">
        <f t="shared" si="4"/>
        <v>0.9166666666666666</v>
      </c>
      <c r="M27" s="11">
        <f t="shared" si="5"/>
        <v>16.1</v>
      </c>
      <c r="N27" s="11"/>
      <c r="O27" s="7"/>
    </row>
    <row r="28" spans="1:15" ht="22.5">
      <c r="A28" s="7">
        <v>94110063</v>
      </c>
      <c r="B28" s="7">
        <v>15</v>
      </c>
      <c r="C28" s="7">
        <f t="shared" si="0"/>
        <v>16</v>
      </c>
      <c r="D28" s="7">
        <v>16.5</v>
      </c>
      <c r="E28" s="7">
        <f t="shared" si="1"/>
        <v>16.5</v>
      </c>
      <c r="F28" s="7">
        <v>9.5</v>
      </c>
      <c r="G28" s="7">
        <f>F28+2</f>
        <v>11.5</v>
      </c>
      <c r="H28" s="14">
        <f>'HW'!I28</f>
        <v>2.182905027932961</v>
      </c>
      <c r="I28" s="1">
        <v>15</v>
      </c>
      <c r="J28" s="14">
        <f t="shared" si="3"/>
        <v>1.5</v>
      </c>
      <c r="K28" s="11">
        <v>4</v>
      </c>
      <c r="L28" s="11">
        <f t="shared" si="4"/>
        <v>0.3333333333333333</v>
      </c>
      <c r="M28" s="11">
        <f t="shared" si="5"/>
        <v>15.1</v>
      </c>
      <c r="N28" s="11"/>
      <c r="O28" s="7"/>
    </row>
    <row r="29" spans="1:15" ht="22.5">
      <c r="A29" s="4" t="s">
        <v>2</v>
      </c>
      <c r="B29" s="4">
        <f>MAX(B4:B28)</f>
        <v>16.5</v>
      </c>
      <c r="C29" s="4">
        <f aca="true" t="shared" si="6" ref="C29:M29">MAX(C4:C28)</f>
        <v>17.5</v>
      </c>
      <c r="D29" s="4">
        <f t="shared" si="6"/>
        <v>17</v>
      </c>
      <c r="E29" s="4">
        <f t="shared" si="6"/>
        <v>17</v>
      </c>
      <c r="F29" s="4">
        <f t="shared" si="6"/>
        <v>13.5</v>
      </c>
      <c r="G29" s="4">
        <f t="shared" si="6"/>
        <v>15.5</v>
      </c>
      <c r="H29" s="4">
        <f t="shared" si="6"/>
        <v>3.744245810055866</v>
      </c>
      <c r="I29" s="4">
        <f t="shared" si="6"/>
        <v>20</v>
      </c>
      <c r="J29" s="4">
        <f t="shared" si="6"/>
        <v>2</v>
      </c>
      <c r="K29" s="4">
        <f t="shared" si="6"/>
        <v>12</v>
      </c>
      <c r="L29" s="4">
        <f t="shared" si="6"/>
        <v>1</v>
      </c>
      <c r="M29" s="4">
        <f t="shared" si="6"/>
        <v>19.4</v>
      </c>
      <c r="N29" s="4">
        <f>MAX(N4:N28)</f>
        <v>0</v>
      </c>
      <c r="O29" s="4">
        <f>MAX(O4:O28)</f>
        <v>0</v>
      </c>
    </row>
    <row r="30" spans="1:15" ht="22.5">
      <c r="A30" s="5" t="s">
        <v>1</v>
      </c>
      <c r="B30" s="5">
        <f>MIN(B4:B28)</f>
        <v>5</v>
      </c>
      <c r="C30" s="5">
        <f aca="true" t="shared" si="7" ref="C30:M30">MIN(C4:C28)</f>
        <v>6</v>
      </c>
      <c r="D30" s="5">
        <f t="shared" si="7"/>
        <v>5.5</v>
      </c>
      <c r="E30" s="5">
        <f t="shared" si="7"/>
        <v>5.5</v>
      </c>
      <c r="F30" s="5">
        <f t="shared" si="7"/>
        <v>3</v>
      </c>
      <c r="G30" s="5">
        <f t="shared" si="7"/>
        <v>5</v>
      </c>
      <c r="H30" s="5">
        <f t="shared" si="7"/>
        <v>0</v>
      </c>
      <c r="I30" s="5">
        <f t="shared" si="7"/>
        <v>15</v>
      </c>
      <c r="J30" s="5">
        <f t="shared" si="7"/>
        <v>1.5</v>
      </c>
      <c r="K30" s="5">
        <f t="shared" si="7"/>
        <v>1</v>
      </c>
      <c r="L30" s="5">
        <f t="shared" si="7"/>
        <v>0.08333333333333333</v>
      </c>
      <c r="M30" s="5">
        <f t="shared" si="7"/>
        <v>8.8</v>
      </c>
      <c r="N30" s="5">
        <f>MIN(N4:N28)</f>
        <v>0</v>
      </c>
      <c r="O30" s="5">
        <f>MIN(O4:O28)</f>
        <v>0</v>
      </c>
    </row>
    <row r="31" spans="1:15" s="12" customFormat="1" ht="22.5">
      <c r="A31" s="6" t="s">
        <v>3</v>
      </c>
      <c r="B31" s="6">
        <f>AVERAGE(B4:B28)</f>
        <v>11.08</v>
      </c>
      <c r="C31" s="6">
        <f aca="true" t="shared" si="8" ref="C31:M31">AVERAGE(C4:C28)</f>
        <v>12.08</v>
      </c>
      <c r="D31" s="6">
        <f t="shared" si="8"/>
        <v>11.62</v>
      </c>
      <c r="E31" s="6">
        <f t="shared" si="8"/>
        <v>11.62</v>
      </c>
      <c r="F31" s="6">
        <f t="shared" si="8"/>
        <v>9.37</v>
      </c>
      <c r="G31" s="6">
        <f t="shared" si="8"/>
        <v>11.37</v>
      </c>
      <c r="H31" s="6">
        <f t="shared" si="8"/>
        <v>2.714869273743017</v>
      </c>
      <c r="I31" s="6">
        <f t="shared" si="8"/>
        <v>18.04</v>
      </c>
      <c r="J31" s="6">
        <f t="shared" si="8"/>
        <v>1.8039999999999998</v>
      </c>
      <c r="K31" s="6">
        <f t="shared" si="8"/>
        <v>8.2</v>
      </c>
      <c r="L31" s="6">
        <f t="shared" si="8"/>
        <v>0.6833333333333332</v>
      </c>
      <c r="M31" s="6">
        <f t="shared" si="8"/>
        <v>14.488000000000005</v>
      </c>
      <c r="N31" s="6" t="e">
        <f>AVERAGE(N4:N28)</f>
        <v>#DIV/0!</v>
      </c>
      <c r="O31" s="6" t="e">
        <f>AVERAGE(O4:O28)</f>
        <v>#DIV/0!</v>
      </c>
    </row>
    <row r="32" spans="1:15" s="13" customFormat="1" ht="22.5">
      <c r="A32" s="10"/>
      <c r="B32" s="2"/>
      <c r="C32" s="2"/>
      <c r="D32" s="2"/>
      <c r="E32" s="2"/>
      <c r="F32" s="2"/>
      <c r="G32" s="2"/>
      <c r="H32" s="10"/>
      <c r="I32" s="1"/>
      <c r="J32" s="1"/>
      <c r="K32" s="1"/>
      <c r="L32" s="1"/>
      <c r="M32" s="1"/>
      <c r="N32" s="1"/>
      <c r="O32" s="1"/>
    </row>
    <row r="33" spans="3:5" ht="22.5">
      <c r="C33" s="9"/>
      <c r="E33" s="9"/>
    </row>
    <row r="34" spans="3:5" ht="22.5">
      <c r="C34" s="9"/>
      <c r="E34" s="9"/>
    </row>
    <row r="35" spans="3:5" ht="22.5">
      <c r="C35" s="9"/>
      <c r="E35" s="9"/>
    </row>
    <row r="36" spans="3:5" ht="22.5">
      <c r="C36" s="9"/>
      <c r="E36" s="9"/>
    </row>
    <row r="39" ht="22.5">
      <c r="H39" s="1"/>
    </row>
    <row r="40" ht="22.5">
      <c r="H40" s="1"/>
    </row>
    <row r="41" ht="22.5">
      <c r="H41" s="1"/>
    </row>
    <row r="42" ht="22.5">
      <c r="H42" s="1"/>
    </row>
    <row r="43" ht="22.5">
      <c r="H43" s="1"/>
    </row>
    <row r="44" ht="22.5">
      <c r="H44" s="1"/>
    </row>
    <row r="45" ht="22.5">
      <c r="H45" s="1"/>
    </row>
    <row r="46" ht="22.5">
      <c r="H46" s="1"/>
    </row>
    <row r="47" ht="22.5">
      <c r="H47" s="1"/>
    </row>
    <row r="48" ht="22.5">
      <c r="H4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1" bestFit="1" customWidth="1"/>
    <col min="2" max="3" width="10.28125" style="11" bestFit="1" customWidth="1"/>
    <col min="4" max="4" width="10.28125" style="11" customWidth="1"/>
    <col min="5" max="6" width="10.28125" style="11" bestFit="1" customWidth="1"/>
    <col min="7" max="7" width="10.28125" style="11" customWidth="1"/>
    <col min="8" max="8" width="8.57421875" style="11" bestFit="1" customWidth="1"/>
    <col min="9" max="9" width="14.28125" style="1" bestFit="1" customWidth="1"/>
    <col min="10" max="10" width="19.8515625" style="1" bestFit="1" customWidth="1"/>
    <col min="11" max="11" width="20.8515625" style="1" bestFit="1" customWidth="1"/>
    <col min="12" max="16384" width="9.140625" style="11" customWidth="1"/>
  </cols>
  <sheetData>
    <row r="1" spans="1:9" ht="22.5">
      <c r="A1" s="1"/>
      <c r="B1" s="9"/>
      <c r="C1" s="1"/>
      <c r="D1" s="1"/>
      <c r="E1" s="9"/>
      <c r="F1" s="1"/>
      <c r="G1" s="1"/>
      <c r="H1" s="1"/>
      <c r="I1" s="9"/>
    </row>
    <row r="2" spans="1:11" s="19" customFormat="1" ht="24">
      <c r="A2" s="18" t="s">
        <v>0</v>
      </c>
      <c r="B2" s="18" t="s">
        <v>14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/>
      <c r="K2" s="18"/>
    </row>
    <row r="3" spans="1:11" ht="22.5">
      <c r="A3" s="1"/>
      <c r="B3" s="8">
        <v>125</v>
      </c>
      <c r="C3" s="8">
        <v>115</v>
      </c>
      <c r="D3" s="8">
        <v>120</v>
      </c>
      <c r="E3" s="8">
        <v>155</v>
      </c>
      <c r="F3" s="8">
        <v>120</v>
      </c>
      <c r="G3" s="8">
        <v>120</v>
      </c>
      <c r="H3" s="8">
        <v>140</v>
      </c>
      <c r="I3" s="3">
        <v>4</v>
      </c>
      <c r="J3" s="3"/>
      <c r="K3" s="3"/>
    </row>
    <row r="4" spans="1:11" ht="22.5">
      <c r="A4" s="1">
        <f>Main!A4</f>
        <v>93108542</v>
      </c>
      <c r="B4" s="1">
        <v>86.4</v>
      </c>
      <c r="C4" s="1">
        <v>0</v>
      </c>
      <c r="D4" s="1">
        <v>0</v>
      </c>
      <c r="E4" s="1">
        <v>48.15</v>
      </c>
      <c r="F4" s="1">
        <v>55.675</v>
      </c>
      <c r="G4" s="1">
        <v>45.9</v>
      </c>
      <c r="H4" s="1">
        <v>60.775</v>
      </c>
      <c r="I4" s="15">
        <f>SUM(B4:H4)/SUM($B$3:$H$3)*$I$3</f>
        <v>1.326927374301676</v>
      </c>
      <c r="J4" s="3"/>
      <c r="K4" s="3"/>
    </row>
    <row r="5" spans="1:11" ht="22.5">
      <c r="A5" s="1">
        <f>Main!A5</f>
        <v>94107731</v>
      </c>
      <c r="B5" s="1">
        <v>124.30000000000001</v>
      </c>
      <c r="C5" s="1">
        <v>103.95</v>
      </c>
      <c r="D5" s="1">
        <v>87.39999999999999</v>
      </c>
      <c r="E5" s="1">
        <v>142.45000000000002</v>
      </c>
      <c r="F5" s="1">
        <v>113</v>
      </c>
      <c r="G5" s="1">
        <v>121.80000000000001</v>
      </c>
      <c r="H5" s="1">
        <v>119.17500000000001</v>
      </c>
      <c r="I5" s="15">
        <f aca="true" t="shared" si="0" ref="I5:I28">SUM(B5:H5)/SUM($B$3:$H$3)*$I$3</f>
        <v>3.6293854748603356</v>
      </c>
      <c r="J5" s="3"/>
      <c r="K5" s="3"/>
    </row>
    <row r="6" spans="1:11" ht="22.5">
      <c r="A6" s="1">
        <f>Main!A6</f>
        <v>94107753</v>
      </c>
      <c r="B6" s="1">
        <v>88</v>
      </c>
      <c r="C6" s="1">
        <v>79</v>
      </c>
      <c r="D6" s="1">
        <v>92</v>
      </c>
      <c r="E6" s="1">
        <v>115</v>
      </c>
      <c r="F6" s="1">
        <v>117.5</v>
      </c>
      <c r="G6" s="1">
        <v>77</v>
      </c>
      <c r="H6" s="1">
        <v>85.02499999999999</v>
      </c>
      <c r="I6" s="15">
        <f t="shared" si="0"/>
        <v>2.920782122905028</v>
      </c>
      <c r="J6" s="3"/>
      <c r="K6" s="3"/>
    </row>
    <row r="7" spans="1:11" ht="22.5">
      <c r="A7" s="1">
        <f>Main!A7</f>
        <v>94107797</v>
      </c>
      <c r="B7" s="1">
        <v>89</v>
      </c>
      <c r="C7" s="1">
        <v>106.575</v>
      </c>
      <c r="D7" s="1">
        <v>88</v>
      </c>
      <c r="E7" s="1">
        <v>96.3</v>
      </c>
      <c r="F7" s="1">
        <v>84.075</v>
      </c>
      <c r="G7" s="1">
        <v>89.3</v>
      </c>
      <c r="H7" s="1">
        <v>94.95</v>
      </c>
      <c r="I7" s="15">
        <f t="shared" si="0"/>
        <v>2.896983240223464</v>
      </c>
      <c r="J7" s="3"/>
      <c r="K7" s="3"/>
    </row>
    <row r="8" spans="1:11" ht="22.5">
      <c r="A8" s="1">
        <f>Main!A8</f>
        <v>94107861</v>
      </c>
      <c r="B8" s="1">
        <v>93.45</v>
      </c>
      <c r="C8" s="1">
        <v>92.625</v>
      </c>
      <c r="D8" s="1">
        <v>0</v>
      </c>
      <c r="E8" s="1">
        <v>69.55</v>
      </c>
      <c r="F8" s="1">
        <v>68.25</v>
      </c>
      <c r="G8" s="1">
        <v>114</v>
      </c>
      <c r="H8" s="1">
        <v>56.349999999999994</v>
      </c>
      <c r="I8" s="15">
        <f t="shared" si="0"/>
        <v>2.208826815642458</v>
      </c>
      <c r="J8" s="3"/>
      <c r="K8" s="3"/>
    </row>
    <row r="9" spans="1:11" ht="22.5">
      <c r="A9" s="1">
        <f>Main!A9</f>
        <v>94107883</v>
      </c>
      <c r="B9" s="1">
        <v>113</v>
      </c>
      <c r="C9" s="1">
        <v>98.8</v>
      </c>
      <c r="D9" s="1">
        <v>93</v>
      </c>
      <c r="E9" s="1">
        <v>91</v>
      </c>
      <c r="F9" s="1">
        <v>98.55</v>
      </c>
      <c r="G9" s="1">
        <v>52.2</v>
      </c>
      <c r="H9" s="1">
        <v>0</v>
      </c>
      <c r="I9" s="15">
        <f t="shared" si="0"/>
        <v>2.4426815642458104</v>
      </c>
      <c r="J9" s="3"/>
      <c r="K9" s="3"/>
    </row>
    <row r="10" spans="1:11" ht="22.5">
      <c r="A10" s="1">
        <f>Main!A10</f>
        <v>94107934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5">
        <f t="shared" si="0"/>
        <v>0</v>
      </c>
      <c r="J10" s="3"/>
      <c r="K10" s="3"/>
    </row>
    <row r="11" spans="1:11" ht="22.5">
      <c r="A11" s="1">
        <f>Main!A11</f>
        <v>94108006</v>
      </c>
      <c r="B11" s="1">
        <v>80.75</v>
      </c>
      <c r="C11" s="1">
        <v>75.05</v>
      </c>
      <c r="D11" s="1">
        <v>74.1</v>
      </c>
      <c r="E11" s="1">
        <v>93</v>
      </c>
      <c r="F11" s="1">
        <v>80.5</v>
      </c>
      <c r="G11" s="1">
        <v>0</v>
      </c>
      <c r="H11" s="1">
        <v>0</v>
      </c>
      <c r="I11" s="15">
        <f t="shared" si="0"/>
        <v>1.8029050279329608</v>
      </c>
      <c r="J11" s="3"/>
      <c r="K11" s="3"/>
    </row>
    <row r="12" spans="1:11" ht="22.5">
      <c r="A12" s="1">
        <f>Main!A12</f>
        <v>94108028</v>
      </c>
      <c r="B12" s="1">
        <v>129.8</v>
      </c>
      <c r="C12" s="1">
        <v>132.25</v>
      </c>
      <c r="D12" s="1">
        <v>101</v>
      </c>
      <c r="E12" s="1">
        <v>144.875</v>
      </c>
      <c r="F12" s="1">
        <v>123.375</v>
      </c>
      <c r="G12" s="1">
        <v>114</v>
      </c>
      <c r="H12" s="1">
        <v>0</v>
      </c>
      <c r="I12" s="15">
        <f t="shared" si="0"/>
        <v>3.330949720670391</v>
      </c>
      <c r="J12" s="3"/>
      <c r="K12" s="3"/>
    </row>
    <row r="13" spans="1:11" ht="22.5">
      <c r="A13" s="1">
        <f>Main!A13</f>
        <v>94108074</v>
      </c>
      <c r="B13" s="1">
        <v>62.400000000000006</v>
      </c>
      <c r="C13" s="1">
        <v>0</v>
      </c>
      <c r="D13" s="1">
        <v>60</v>
      </c>
      <c r="E13" s="1">
        <v>0</v>
      </c>
      <c r="F13" s="1">
        <v>54</v>
      </c>
      <c r="G13" s="1">
        <v>0</v>
      </c>
      <c r="H13" s="1">
        <v>61.875</v>
      </c>
      <c r="I13" s="15">
        <f t="shared" si="0"/>
        <v>1.0649162011173186</v>
      </c>
      <c r="J13" s="3"/>
      <c r="K13" s="3"/>
    </row>
    <row r="14" spans="1:11" ht="22.5">
      <c r="A14" s="1">
        <f>Main!A14</f>
        <v>94108085</v>
      </c>
      <c r="B14" s="1">
        <v>106</v>
      </c>
      <c r="C14" s="1">
        <v>109.2</v>
      </c>
      <c r="D14" s="1">
        <v>89</v>
      </c>
      <c r="E14" s="1">
        <v>103.94999999999999</v>
      </c>
      <c r="F14" s="1">
        <v>109.5</v>
      </c>
      <c r="G14" s="1">
        <v>72.9</v>
      </c>
      <c r="H14" s="1">
        <f>70*0.8</f>
        <v>56</v>
      </c>
      <c r="I14" s="15">
        <f t="shared" si="0"/>
        <v>2.889608938547486</v>
      </c>
      <c r="J14" s="3"/>
      <c r="K14" s="3"/>
    </row>
    <row r="15" spans="1:11" ht="22.5">
      <c r="A15" s="1">
        <f>Main!A15</f>
        <v>94108158</v>
      </c>
      <c r="B15" s="1">
        <v>96.60000000000001</v>
      </c>
      <c r="C15" s="1">
        <v>109</v>
      </c>
      <c r="D15" s="1">
        <v>76.95</v>
      </c>
      <c r="E15" s="1">
        <v>163.35000000000002</v>
      </c>
      <c r="F15" s="1">
        <v>123.125</v>
      </c>
      <c r="G15" s="1">
        <v>129.6</v>
      </c>
      <c r="H15" s="1">
        <v>139.14999999999998</v>
      </c>
      <c r="I15" s="15">
        <f t="shared" si="0"/>
        <v>3.744245810055866</v>
      </c>
      <c r="J15" s="3"/>
      <c r="K15" s="3"/>
    </row>
    <row r="16" spans="1:11" ht="22.5">
      <c r="A16" s="1">
        <f>Main!A16</f>
        <v>94108169</v>
      </c>
      <c r="B16" s="1">
        <v>107</v>
      </c>
      <c r="C16" s="1">
        <v>110</v>
      </c>
      <c r="D16" s="1">
        <v>82.64999999999999</v>
      </c>
      <c r="E16" s="1">
        <v>121.125</v>
      </c>
      <c r="F16" s="1">
        <v>106.05000000000001</v>
      </c>
      <c r="G16" s="1">
        <v>95.55</v>
      </c>
      <c r="H16" s="1">
        <v>0</v>
      </c>
      <c r="I16" s="15">
        <f t="shared" si="0"/>
        <v>2.781564245810056</v>
      </c>
      <c r="J16" s="7"/>
      <c r="K16" s="7"/>
    </row>
    <row r="17" spans="1:11" ht="22.5">
      <c r="A17" s="1">
        <f>Main!A17</f>
        <v>94108171</v>
      </c>
      <c r="B17" s="1">
        <v>112</v>
      </c>
      <c r="C17" s="1">
        <v>112.12499999999999</v>
      </c>
      <c r="D17" s="1">
        <v>77.9</v>
      </c>
      <c r="E17" s="1">
        <v>120.5</v>
      </c>
      <c r="F17" s="1">
        <v>108.67500000000001</v>
      </c>
      <c r="G17" s="1">
        <v>110</v>
      </c>
      <c r="H17" s="1">
        <v>91.8</v>
      </c>
      <c r="I17" s="15">
        <f t="shared" si="0"/>
        <v>3.275977653631285</v>
      </c>
      <c r="J17" s="7"/>
      <c r="K17" s="7"/>
    </row>
    <row r="18" spans="1:11" ht="22.5">
      <c r="A18" s="1">
        <f>Main!A18</f>
        <v>94108233</v>
      </c>
      <c r="B18" s="1">
        <v>124.30000000000001</v>
      </c>
      <c r="C18" s="1">
        <v>122.475</v>
      </c>
      <c r="D18" s="1">
        <v>91</v>
      </c>
      <c r="E18" s="1">
        <v>147</v>
      </c>
      <c r="F18" s="1">
        <v>105</v>
      </c>
      <c r="G18" s="1">
        <v>108.9</v>
      </c>
      <c r="H18" s="1">
        <v>94.5</v>
      </c>
      <c r="I18" s="15">
        <f t="shared" si="0"/>
        <v>3.544916201117318</v>
      </c>
      <c r="J18" s="7"/>
      <c r="K18" s="7"/>
    </row>
    <row r="19" spans="1:11" ht="22.5">
      <c r="A19" s="1">
        <f>Main!A19</f>
        <v>94108255</v>
      </c>
      <c r="B19" s="1">
        <v>117.3</v>
      </c>
      <c r="C19" s="1">
        <v>105</v>
      </c>
      <c r="D19" s="1">
        <v>58.800000000000004</v>
      </c>
      <c r="E19" s="1">
        <v>45.5</v>
      </c>
      <c r="F19" s="1">
        <v>67.72500000000001</v>
      </c>
      <c r="G19" s="1">
        <v>52.800000000000004</v>
      </c>
      <c r="H19" s="1">
        <v>75.60000000000001</v>
      </c>
      <c r="I19" s="15">
        <f t="shared" si="0"/>
        <v>2.336201117318436</v>
      </c>
      <c r="J19" s="7"/>
      <c r="K19" s="7"/>
    </row>
    <row r="20" spans="1:11" ht="22.5">
      <c r="A20" s="1">
        <f>Main!A20</f>
        <v>94108266</v>
      </c>
      <c r="B20" s="1">
        <v>122.85000000000001</v>
      </c>
      <c r="C20" s="1">
        <v>103.95</v>
      </c>
      <c r="D20" s="1">
        <v>93</v>
      </c>
      <c r="E20" s="1">
        <v>142.8</v>
      </c>
      <c r="F20" s="1">
        <v>105</v>
      </c>
      <c r="G20" s="1">
        <v>82.95</v>
      </c>
      <c r="H20" s="1">
        <v>120</v>
      </c>
      <c r="I20" s="15">
        <f t="shared" si="0"/>
        <v>3.4437988826815644</v>
      </c>
      <c r="J20" s="7"/>
      <c r="K20" s="7"/>
    </row>
    <row r="21" spans="1:11" ht="22.5">
      <c r="A21" s="1">
        <f>Main!A21</f>
        <v>94108277</v>
      </c>
      <c r="B21" s="1">
        <v>117</v>
      </c>
      <c r="C21" s="1">
        <v>92.625</v>
      </c>
      <c r="D21" s="1">
        <v>86</v>
      </c>
      <c r="E21" s="1">
        <v>136.5</v>
      </c>
      <c r="F21" s="1">
        <v>104.02499999999999</v>
      </c>
      <c r="G21" s="1">
        <v>72.9</v>
      </c>
      <c r="H21" s="1">
        <v>126</v>
      </c>
      <c r="I21" s="15">
        <f t="shared" si="0"/>
        <v>3.2851396648044693</v>
      </c>
      <c r="J21" s="7"/>
      <c r="K21" s="7"/>
    </row>
    <row r="22" spans="1:11" ht="22.5">
      <c r="A22" s="1">
        <f>Main!A22</f>
        <v>94108306</v>
      </c>
      <c r="B22" s="1">
        <v>113.4</v>
      </c>
      <c r="C22" s="1">
        <v>112.5</v>
      </c>
      <c r="D22" s="1">
        <v>94.05</v>
      </c>
      <c r="E22" s="1">
        <v>149.1</v>
      </c>
      <c r="F22" s="1">
        <v>111</v>
      </c>
      <c r="G22" s="1">
        <v>114</v>
      </c>
      <c r="H22" s="1">
        <v>104.4</v>
      </c>
      <c r="I22" s="15">
        <f t="shared" si="0"/>
        <v>3.5684916201117316</v>
      </c>
      <c r="J22" s="7"/>
      <c r="K22" s="7"/>
    </row>
    <row r="23" spans="1:11" ht="22.5">
      <c r="A23" s="1">
        <f>Main!A23</f>
        <v>94108317</v>
      </c>
      <c r="B23" s="1">
        <v>123.9</v>
      </c>
      <c r="C23" s="1">
        <v>107.625</v>
      </c>
      <c r="D23" s="1">
        <v>88</v>
      </c>
      <c r="E23" s="1">
        <v>135.5</v>
      </c>
      <c r="F23" s="1">
        <v>105</v>
      </c>
      <c r="G23" s="1">
        <v>102.60000000000001</v>
      </c>
      <c r="H23" s="1">
        <v>128.70000000000002</v>
      </c>
      <c r="I23" s="15">
        <f t="shared" si="0"/>
        <v>3.5366480446927375</v>
      </c>
      <c r="J23" s="7"/>
      <c r="K23" s="7"/>
    </row>
    <row r="24" spans="1:11" ht="22.5">
      <c r="A24" s="1">
        <f>Main!A24</f>
        <v>94108352</v>
      </c>
      <c r="B24" s="1">
        <v>121.00000000000001</v>
      </c>
      <c r="C24" s="1">
        <v>101.5</v>
      </c>
      <c r="D24" s="1">
        <v>52.800000000000004</v>
      </c>
      <c r="E24" s="1">
        <v>140.175</v>
      </c>
      <c r="F24" s="1">
        <v>103.42500000000001</v>
      </c>
      <c r="G24" s="1">
        <v>126</v>
      </c>
      <c r="H24" s="1">
        <v>74.4</v>
      </c>
      <c r="I24" s="15">
        <f t="shared" si="0"/>
        <v>3.2147486033519557</v>
      </c>
      <c r="J24" s="7"/>
      <c r="K24" s="7"/>
    </row>
    <row r="25" spans="1:11" ht="22.5">
      <c r="A25" s="1">
        <f>Main!A25</f>
        <v>94108403</v>
      </c>
      <c r="B25" s="1">
        <v>70</v>
      </c>
      <c r="C25" s="1">
        <v>0</v>
      </c>
      <c r="D25" s="1">
        <v>0</v>
      </c>
      <c r="E25" s="1">
        <v>127.5</v>
      </c>
      <c r="F25" s="1">
        <v>90.6</v>
      </c>
      <c r="G25" s="1">
        <v>40.85</v>
      </c>
      <c r="H25" s="1">
        <v>0</v>
      </c>
      <c r="I25" s="15">
        <f t="shared" si="0"/>
        <v>1.4701675977653634</v>
      </c>
      <c r="J25" s="7"/>
      <c r="K25" s="7"/>
    </row>
    <row r="26" spans="1:11" ht="22.5">
      <c r="A26" s="1">
        <f>Main!A26</f>
        <v>94108447</v>
      </c>
      <c r="B26" s="1">
        <v>118.80000000000001</v>
      </c>
      <c r="C26" s="1">
        <v>108.15</v>
      </c>
      <c r="D26" s="1">
        <v>92.14999999999999</v>
      </c>
      <c r="E26" s="1">
        <v>154.55</v>
      </c>
      <c r="F26" s="1">
        <v>138.75</v>
      </c>
      <c r="G26" s="1">
        <v>139.6</v>
      </c>
      <c r="H26" s="1">
        <v>75</v>
      </c>
      <c r="I26" s="15">
        <f t="shared" si="0"/>
        <v>3.6960893854748607</v>
      </c>
      <c r="J26" s="7"/>
      <c r="K26" s="7"/>
    </row>
    <row r="27" spans="1:11" ht="22.5">
      <c r="A27" s="1">
        <f>Main!A27</f>
        <v>94108458</v>
      </c>
      <c r="B27" s="1">
        <v>117.60000000000001</v>
      </c>
      <c r="C27" s="1">
        <v>99</v>
      </c>
      <c r="D27" s="1">
        <v>92</v>
      </c>
      <c r="E27" s="1">
        <v>136</v>
      </c>
      <c r="F27" s="1">
        <v>109.5</v>
      </c>
      <c r="G27" s="1">
        <v>81</v>
      </c>
      <c r="H27" s="1">
        <v>98.10000000000001</v>
      </c>
      <c r="I27" s="15">
        <f t="shared" si="0"/>
        <v>3.2768715083798883</v>
      </c>
      <c r="J27" s="7"/>
      <c r="K27" s="7"/>
    </row>
    <row r="28" spans="1:11" ht="22.5">
      <c r="A28" s="1">
        <f>Main!A28</f>
        <v>94110063</v>
      </c>
      <c r="B28" s="1">
        <v>122.85000000000001</v>
      </c>
      <c r="C28" s="1">
        <v>101.325</v>
      </c>
      <c r="D28" s="1">
        <v>85.5</v>
      </c>
      <c r="E28" s="1">
        <v>84.69999999999999</v>
      </c>
      <c r="F28" s="1">
        <v>94.05</v>
      </c>
      <c r="G28" s="1">
        <v>0</v>
      </c>
      <c r="H28" s="1">
        <v>0</v>
      </c>
      <c r="I28" s="15">
        <f t="shared" si="0"/>
        <v>2.182905027932961</v>
      </c>
      <c r="J28" s="7"/>
      <c r="K28" s="7"/>
    </row>
    <row r="29" spans="1:11" ht="22.5">
      <c r="A29" s="4" t="s">
        <v>2</v>
      </c>
      <c r="B29" s="4">
        <f aca="true" t="shared" si="1" ref="B29:I29">MAX(B4:B28)</f>
        <v>129.8</v>
      </c>
      <c r="C29" s="4">
        <f t="shared" si="1"/>
        <v>132.25</v>
      </c>
      <c r="D29" s="4">
        <f t="shared" si="1"/>
        <v>101</v>
      </c>
      <c r="E29" s="4">
        <f t="shared" si="1"/>
        <v>163.35000000000002</v>
      </c>
      <c r="F29" s="4">
        <f t="shared" si="1"/>
        <v>138.75</v>
      </c>
      <c r="G29" s="4">
        <f t="shared" si="1"/>
        <v>139.6</v>
      </c>
      <c r="H29" s="4">
        <f t="shared" si="1"/>
        <v>139.14999999999998</v>
      </c>
      <c r="I29" s="4">
        <f t="shared" si="1"/>
        <v>3.744245810055866</v>
      </c>
      <c r="J29" s="4"/>
      <c r="K29" s="4"/>
    </row>
    <row r="30" spans="1:11" ht="22.5">
      <c r="A30" s="5" t="s">
        <v>1</v>
      </c>
      <c r="B30" s="5">
        <f aca="true" t="shared" si="2" ref="B30:I30">MIN(B4:B28)</f>
        <v>0</v>
      </c>
      <c r="C30" s="5">
        <f t="shared" si="2"/>
        <v>0</v>
      </c>
      <c r="D30" s="5">
        <f t="shared" si="2"/>
        <v>0</v>
      </c>
      <c r="E30" s="5">
        <f t="shared" si="2"/>
        <v>0</v>
      </c>
      <c r="F30" s="5">
        <f t="shared" si="2"/>
        <v>0</v>
      </c>
      <c r="G30" s="5">
        <f t="shared" si="2"/>
        <v>0</v>
      </c>
      <c r="H30" s="5">
        <f t="shared" si="2"/>
        <v>0</v>
      </c>
      <c r="I30" s="5">
        <f t="shared" si="2"/>
        <v>0</v>
      </c>
      <c r="J30" s="5"/>
      <c r="K30" s="5"/>
    </row>
    <row r="31" spans="1:11" s="12" customFormat="1" ht="22.5">
      <c r="A31" s="6" t="s">
        <v>3</v>
      </c>
      <c r="B31" s="16">
        <f aca="true" t="shared" si="3" ref="B31:I31">AVERAGE(B4:B28)</f>
        <v>102.308</v>
      </c>
      <c r="C31" s="16">
        <f t="shared" si="3"/>
        <v>87.309</v>
      </c>
      <c r="D31" s="16">
        <f t="shared" si="3"/>
        <v>70.212</v>
      </c>
      <c r="E31" s="16">
        <f t="shared" si="3"/>
        <v>108.34299999999999</v>
      </c>
      <c r="F31" s="16">
        <f t="shared" si="3"/>
        <v>95.054</v>
      </c>
      <c r="G31" s="16">
        <f t="shared" si="3"/>
        <v>77.75399999999999</v>
      </c>
      <c r="H31" s="16">
        <f t="shared" si="3"/>
        <v>66.472</v>
      </c>
      <c r="I31" s="16">
        <f t="shared" si="3"/>
        <v>2.714869273743017</v>
      </c>
      <c r="J31" s="6"/>
      <c r="K31" s="6"/>
    </row>
    <row r="32" spans="1:11" s="13" customFormat="1" ht="22.5">
      <c r="A32" s="10"/>
      <c r="B32" s="10"/>
      <c r="C32" s="10"/>
      <c r="D32" s="10"/>
      <c r="E32" s="10"/>
      <c r="F32" s="10"/>
      <c r="G32" s="10"/>
      <c r="H32" s="10"/>
      <c r="I32" s="1"/>
      <c r="J32" s="1"/>
      <c r="K32" s="1"/>
    </row>
    <row r="33" spans="2:8" ht="22.5">
      <c r="B33" s="1"/>
      <c r="C33" s="1"/>
      <c r="D33" s="1"/>
      <c r="E33" s="1"/>
      <c r="F33" s="1"/>
      <c r="G33" s="1"/>
      <c r="H33" s="1"/>
    </row>
    <row r="34" spans="2:8" ht="22.5">
      <c r="B34" s="1"/>
      <c r="C34" s="1"/>
      <c r="D34" s="1"/>
      <c r="E34" s="1"/>
      <c r="F34" s="1"/>
      <c r="G34" s="1"/>
      <c r="H34" s="1"/>
    </row>
    <row r="35" spans="2:8" ht="22.5">
      <c r="B35" s="1"/>
      <c r="C35" s="1"/>
      <c r="D35" s="1"/>
      <c r="E35" s="1"/>
      <c r="F35" s="1"/>
      <c r="G35" s="1"/>
      <c r="H35" s="1"/>
    </row>
    <row r="36" spans="2:8" ht="22.5">
      <c r="B36" s="1"/>
      <c r="C36" s="1"/>
      <c r="D36" s="1"/>
      <c r="E36" s="1"/>
      <c r="F36" s="1"/>
      <c r="G36" s="1"/>
      <c r="H36" s="1"/>
    </row>
    <row r="37" spans="2:8" ht="22.5">
      <c r="B37" s="1"/>
      <c r="C37" s="1"/>
      <c r="D37" s="1"/>
      <c r="E37" s="1"/>
      <c r="F37" s="1"/>
      <c r="G37" s="1"/>
      <c r="H37" s="1"/>
    </row>
    <row r="38" spans="2:8" ht="22.5">
      <c r="B38" s="1"/>
      <c r="C38" s="1"/>
      <c r="D38" s="1"/>
      <c r="E38" s="1"/>
      <c r="F38" s="1"/>
      <c r="G38" s="1"/>
      <c r="H38" s="1"/>
    </row>
    <row r="39" spans="2:8" ht="22.5">
      <c r="B39" s="1"/>
      <c r="C39" s="1"/>
      <c r="D39" s="1"/>
      <c r="E39" s="1"/>
      <c r="F39" s="1"/>
      <c r="G39" s="1"/>
      <c r="H39" s="1"/>
    </row>
    <row r="40" spans="2:8" ht="22.5">
      <c r="B40" s="1"/>
      <c r="C40" s="1"/>
      <c r="D40" s="1"/>
      <c r="E40" s="1"/>
      <c r="F40" s="1"/>
      <c r="G40" s="1"/>
      <c r="H40" s="1"/>
    </row>
    <row r="41" spans="2:8" ht="22.5">
      <c r="B41" s="1"/>
      <c r="C41" s="1"/>
      <c r="D41" s="1"/>
      <c r="E41" s="1"/>
      <c r="F41" s="1"/>
      <c r="G41" s="1"/>
      <c r="H41" s="1"/>
    </row>
    <row r="42" spans="2:8" ht="22.5">
      <c r="B42" s="1"/>
      <c r="C42" s="1"/>
      <c r="D42" s="1"/>
      <c r="E42" s="1"/>
      <c r="F42" s="1"/>
      <c r="G42" s="1"/>
      <c r="H42" s="1"/>
    </row>
    <row r="43" spans="2:8" ht="22.5">
      <c r="B43" s="1"/>
      <c r="C43" s="1"/>
      <c r="D43" s="1"/>
      <c r="E43" s="1"/>
      <c r="F43" s="1"/>
      <c r="G43" s="1"/>
      <c r="H43" s="1"/>
    </row>
    <row r="44" spans="2:8" ht="22.5">
      <c r="B44" s="1"/>
      <c r="C44" s="1"/>
      <c r="D44" s="1"/>
      <c r="E44" s="1"/>
      <c r="F44" s="1"/>
      <c r="G44" s="1"/>
      <c r="H44" s="1"/>
    </row>
    <row r="45" spans="2:8" ht="22.5">
      <c r="B45" s="1"/>
      <c r="C45" s="1"/>
      <c r="D45" s="1"/>
      <c r="E45" s="1"/>
      <c r="F45" s="1"/>
      <c r="G45" s="1"/>
      <c r="H45" s="1"/>
    </row>
    <row r="46" spans="2:8" ht="22.5">
      <c r="B46" s="1"/>
      <c r="C46" s="1"/>
      <c r="D46" s="1"/>
      <c r="E46" s="1"/>
      <c r="F46" s="1"/>
      <c r="G46" s="1"/>
      <c r="H46" s="1"/>
    </row>
    <row r="47" spans="2:8" ht="22.5">
      <c r="B47" s="1"/>
      <c r="C47" s="1"/>
      <c r="D47" s="1"/>
      <c r="E47" s="1"/>
      <c r="F47" s="1"/>
      <c r="G47" s="1"/>
      <c r="H47" s="1"/>
    </row>
    <row r="48" spans="2:8" ht="22.5">
      <c r="B48" s="1"/>
      <c r="C48" s="1"/>
      <c r="D48" s="1"/>
      <c r="E48" s="1"/>
      <c r="F48" s="1"/>
      <c r="G48" s="1"/>
      <c r="H4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admin</cp:lastModifiedBy>
  <cp:lastPrinted>2014-12-20T14:55:43Z</cp:lastPrinted>
  <dcterms:created xsi:type="dcterms:W3CDTF">2008-06-02T06:48:28Z</dcterms:created>
  <dcterms:modified xsi:type="dcterms:W3CDTF">2018-07-22T08:03:00Z</dcterms:modified>
  <cp:category/>
  <cp:version/>
  <cp:contentType/>
  <cp:contentStatus/>
</cp:coreProperties>
</file>